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8"/>
  </bookViews>
  <sheets>
    <sheet name="11" sheetId="1" r:id="rId1"/>
    <sheet name="10" sheetId="2" r:id="rId2"/>
    <sheet name="9 " sheetId="11" r:id="rId3"/>
    <sheet name="8" sheetId="3" r:id="rId4"/>
    <sheet name="7" sheetId="4" r:id="rId5"/>
    <sheet name="протокол_9_теория" sheetId="12" state="hidden" r:id="rId6"/>
    <sheet name="протокол_10_теория" sheetId="8" state="hidden" r:id="rId7"/>
    <sheet name="протокол_11_теория" sheetId="9" state="hidden" r:id="rId8"/>
    <sheet name="Колледж" sheetId="10" r:id="rId9"/>
  </sheets>
  <definedNames>
    <definedName name="_xlnm._FilterDatabase" localSheetId="1" hidden="1">'10'!$A$2:$O$30</definedName>
    <definedName name="_xlnm._FilterDatabase" localSheetId="0" hidden="1">'11'!$A$2:$N$25</definedName>
    <definedName name="_xlnm._FilterDatabase" localSheetId="3" hidden="1">'8'!$B$3:$AG$4</definedName>
    <definedName name="_xlnm._FilterDatabase" localSheetId="8" hidden="1">Колледж!$A$2:$N$10</definedName>
    <definedName name="_xlnm._FilterDatabase" localSheetId="6" hidden="1">протокол_10_теория!$B$2:$C$58</definedName>
    <definedName name="_xlnm._FilterDatabase" localSheetId="7" hidden="1">протокол_11_теория!$B$2:$C$64</definedName>
    <definedName name="_xlnm._FilterDatabase" localSheetId="5" hidden="1">протокол_9_теория!$B$2:$C$72</definedName>
  </definedNames>
  <calcPr calcId="125725"/>
</workbook>
</file>

<file path=xl/calcChain.xml><?xml version="1.0" encoding="utf-8"?>
<calcChain xmlns="http://schemas.openxmlformats.org/spreadsheetml/2006/main">
  <c r="L10" i="10"/>
  <c r="M10" s="1"/>
  <c r="N10" s="1"/>
  <c r="L9"/>
  <c r="M9" s="1"/>
  <c r="N9" s="1"/>
  <c r="AD72" i="1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L39" i="11"/>
  <c r="M39" s="1"/>
  <c r="N39" s="1"/>
  <c r="L38"/>
  <c r="M38" s="1"/>
  <c r="N38" s="1"/>
  <c r="L37"/>
  <c r="M37" s="1"/>
  <c r="N37" s="1"/>
  <c r="L36"/>
  <c r="M36" s="1"/>
  <c r="N36" s="1"/>
  <c r="L35"/>
  <c r="M35" s="1"/>
  <c r="N35" s="1"/>
  <c r="L34"/>
  <c r="M34" s="1"/>
  <c r="N34" s="1"/>
  <c r="L33"/>
  <c r="M33" s="1"/>
  <c r="N33" s="1"/>
  <c r="L32"/>
  <c r="M32" s="1"/>
  <c r="N32" s="1"/>
  <c r="L31"/>
  <c r="M31" s="1"/>
  <c r="N31" s="1"/>
  <c r="L30"/>
  <c r="M30" s="1"/>
  <c r="N30" s="1"/>
  <c r="L29"/>
  <c r="M29" s="1"/>
  <c r="N29" s="1"/>
  <c r="L28"/>
  <c r="M28" s="1"/>
  <c r="N28" s="1"/>
  <c r="L27"/>
  <c r="M27" s="1"/>
  <c r="N27" s="1"/>
  <c r="L26"/>
  <c r="M26" s="1"/>
  <c r="N26" s="1"/>
  <c r="L25"/>
  <c r="M25" s="1"/>
  <c r="N25" s="1"/>
  <c r="L24"/>
  <c r="M24" s="1"/>
  <c r="N24" s="1"/>
  <c r="L23"/>
  <c r="M23" s="1"/>
  <c r="N23" s="1"/>
  <c r="L22"/>
  <c r="M22" s="1"/>
  <c r="N22" s="1"/>
  <c r="L21"/>
  <c r="M21" s="1"/>
  <c r="N21" s="1"/>
  <c r="L20"/>
  <c r="M20" s="1"/>
  <c r="N20" s="1"/>
  <c r="L19"/>
  <c r="M19" s="1"/>
  <c r="N19" s="1"/>
  <c r="L18"/>
  <c r="M18" s="1"/>
  <c r="N18" s="1"/>
  <c r="L17"/>
  <c r="M17" s="1"/>
  <c r="N17" s="1"/>
  <c r="L16"/>
  <c r="M16" s="1"/>
  <c r="N16" s="1"/>
  <c r="L15"/>
  <c r="M15" s="1"/>
  <c r="N15" s="1"/>
  <c r="L14"/>
  <c r="M14" s="1"/>
  <c r="N14" s="1"/>
  <c r="L13"/>
  <c r="M13" s="1"/>
  <c r="N13" s="1"/>
  <c r="L12"/>
  <c r="M12" s="1"/>
  <c r="N12" s="1"/>
  <c r="L11"/>
  <c r="M11" s="1"/>
  <c r="N11" s="1"/>
  <c r="L10"/>
  <c r="M10" s="1"/>
  <c r="N10" s="1"/>
  <c r="L9"/>
  <c r="M9" s="1"/>
  <c r="N9" s="1"/>
  <c r="L8"/>
  <c r="M8" s="1"/>
  <c r="N8" s="1"/>
  <c r="L7"/>
  <c r="M7" s="1"/>
  <c r="N7" s="1"/>
  <c r="L6"/>
  <c r="M6" s="1"/>
  <c r="N6" s="1"/>
  <c r="L5"/>
  <c r="M5" s="1"/>
  <c r="N5" s="1"/>
  <c r="L4"/>
  <c r="M4" s="1"/>
  <c r="N4" s="1"/>
  <c r="L3"/>
  <c r="M3" s="1"/>
  <c r="N3" s="1"/>
  <c r="L17" i="10" l="1"/>
  <c r="M17" s="1"/>
  <c r="N17" s="1"/>
  <c r="L16"/>
  <c r="M16" s="1"/>
  <c r="N16" s="1"/>
  <c r="L15"/>
  <c r="M15" s="1"/>
  <c r="N15" s="1"/>
  <c r="L14"/>
  <c r="M14" s="1"/>
  <c r="N14" s="1"/>
  <c r="L13"/>
  <c r="M13" s="1"/>
  <c r="N13" s="1"/>
  <c r="L12"/>
  <c r="M12" s="1"/>
  <c r="N12" s="1"/>
  <c r="L11"/>
  <c r="M11" s="1"/>
  <c r="N11" s="1"/>
  <c r="L3"/>
  <c r="M3" s="1"/>
  <c r="N3" s="1"/>
  <c r="AF6" i="4"/>
  <c r="AG6" s="1"/>
  <c r="AF5"/>
  <c r="AG5" s="1"/>
  <c r="AF11" i="3"/>
  <c r="AG11" s="1"/>
  <c r="AF22"/>
  <c r="AG22" s="1"/>
  <c r="AF12"/>
  <c r="AG12" s="1"/>
  <c r="AF25"/>
  <c r="AG25" s="1"/>
  <c r="AF23"/>
  <c r="AG23" s="1"/>
  <c r="AF27"/>
  <c r="AG27" s="1"/>
  <c r="AF19"/>
  <c r="AG19" s="1"/>
  <c r="AF26"/>
  <c r="AG26" s="1"/>
  <c r="AF28"/>
  <c r="AG28" s="1"/>
  <c r="AF20"/>
  <c r="AG20" s="1"/>
  <c r="AF24"/>
  <c r="AG24" s="1"/>
  <c r="AF9"/>
  <c r="AG9" s="1"/>
  <c r="AF8"/>
  <c r="AG8" s="1"/>
  <c r="AF18"/>
  <c r="AG18" s="1"/>
  <c r="AF15"/>
  <c r="AG15" s="1"/>
  <c r="AF7"/>
  <c r="AG7" s="1"/>
  <c r="AF13"/>
  <c r="AG13" s="1"/>
  <c r="AF5"/>
  <c r="AG5" s="1"/>
  <c r="AF29"/>
  <c r="AG29" s="1"/>
  <c r="AF6"/>
  <c r="AG6" s="1"/>
  <c r="AF16"/>
  <c r="AG16" s="1"/>
  <c r="AF14"/>
  <c r="AG14" s="1"/>
  <c r="AF10"/>
  <c r="AG10" s="1"/>
  <c r="AF21"/>
  <c r="AG21" s="1"/>
  <c r="AF17"/>
  <c r="AG17" s="1"/>
  <c r="AF32"/>
  <c r="AG32" s="1"/>
  <c r="AF31"/>
  <c r="AG31" s="1"/>
  <c r="AF30"/>
  <c r="AG30" s="1"/>
  <c r="AF64" i="9" l="1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F58" i="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L18" i="2"/>
  <c r="M18" s="1"/>
  <c r="N18" s="1"/>
  <c r="L3"/>
  <c r="M3" s="1"/>
  <c r="N3" s="1"/>
  <c r="L16"/>
  <c r="M16" s="1"/>
  <c r="N16" s="1"/>
  <c r="L8"/>
  <c r="M8" s="1"/>
  <c r="N8" s="1"/>
  <c r="L27"/>
  <c r="M27" s="1"/>
  <c r="N27" s="1"/>
  <c r="L5"/>
  <c r="M5" s="1"/>
  <c r="N5" s="1"/>
  <c r="L4"/>
  <c r="M4" s="1"/>
  <c r="N4" s="1"/>
  <c r="L14"/>
  <c r="M14" s="1"/>
  <c r="N14" s="1"/>
  <c r="L29"/>
  <c r="M29" s="1"/>
  <c r="N29" s="1"/>
  <c r="L10"/>
  <c r="M10" s="1"/>
  <c r="N10" s="1"/>
  <c r="L21"/>
  <c r="M21" s="1"/>
  <c r="N21" s="1"/>
  <c r="L26"/>
  <c r="M26" s="1"/>
  <c r="N26" s="1"/>
  <c r="L9"/>
  <c r="M9" s="1"/>
  <c r="N9" s="1"/>
  <c r="L22"/>
  <c r="M22" s="1"/>
  <c r="N22" s="1"/>
  <c r="L13"/>
  <c r="M13" s="1"/>
  <c r="N13" s="1"/>
  <c r="L19"/>
  <c r="M19" s="1"/>
  <c r="N19" s="1"/>
  <c r="L6"/>
  <c r="M6" s="1"/>
  <c r="N6" s="1"/>
  <c r="L25"/>
  <c r="M25" s="1"/>
  <c r="N25" s="1"/>
  <c r="L23"/>
  <c r="M23" s="1"/>
  <c r="N23" s="1"/>
  <c r="L24"/>
  <c r="M24" s="1"/>
  <c r="N24" s="1"/>
  <c r="L17"/>
  <c r="M17" s="1"/>
  <c r="N17" s="1"/>
  <c r="L15"/>
  <c r="M15" s="1"/>
  <c r="N15" s="1"/>
  <c r="L20"/>
  <c r="M20" s="1"/>
  <c r="N20" s="1"/>
  <c r="L30"/>
  <c r="M30" s="1"/>
  <c r="N30" s="1"/>
  <c r="L11"/>
  <c r="M11" s="1"/>
  <c r="N11" s="1"/>
  <c r="L12"/>
  <c r="M12" s="1"/>
  <c r="N12" s="1"/>
  <c r="L7"/>
  <c r="M7" s="1"/>
  <c r="N7" s="1"/>
  <c r="L28"/>
  <c r="M28" s="1"/>
  <c r="N28" s="1"/>
  <c r="L14" i="1"/>
  <c r="M14" s="1"/>
  <c r="N14" s="1"/>
  <c r="L15"/>
  <c r="M15" s="1"/>
  <c r="N15" s="1"/>
  <c r="L7"/>
  <c r="M7" s="1"/>
  <c r="N7" s="1"/>
  <c r="L16"/>
  <c r="M16" s="1"/>
  <c r="N16" s="1"/>
  <c r="L8"/>
  <c r="M8" s="1"/>
  <c r="N8" s="1"/>
  <c r="L11"/>
  <c r="M11" s="1"/>
  <c r="N11" s="1"/>
  <c r="L18"/>
  <c r="M18" s="1"/>
  <c r="N18" s="1"/>
  <c r="L24"/>
  <c r="M24" s="1"/>
  <c r="N24" s="1"/>
  <c r="L22"/>
  <c r="M22" s="1"/>
  <c r="N22" s="1"/>
  <c r="L9"/>
  <c r="M9" s="1"/>
  <c r="N9" s="1"/>
  <c r="L6"/>
  <c r="M6" s="1"/>
  <c r="N6" s="1"/>
  <c r="L5"/>
  <c r="M5" s="1"/>
  <c r="N5" s="1"/>
  <c r="L21"/>
  <c r="M21" s="1"/>
  <c r="N21" s="1"/>
  <c r="L10"/>
  <c r="M10" s="1"/>
  <c r="N10" s="1"/>
  <c r="L23"/>
  <c r="M23" s="1"/>
  <c r="N23" s="1"/>
  <c r="L19"/>
  <c r="M19" s="1"/>
  <c r="N19" s="1"/>
  <c r="L12"/>
  <c r="M12" s="1"/>
  <c r="N12" s="1"/>
  <c r="L17"/>
  <c r="M17" s="1"/>
  <c r="N17" s="1"/>
  <c r="L25"/>
  <c r="M25" s="1"/>
  <c r="N25" s="1"/>
  <c r="L20"/>
  <c r="M20" s="1"/>
  <c r="N20" s="1"/>
  <c r="L3"/>
  <c r="M3" s="1"/>
  <c r="N3" s="1"/>
  <c r="L4"/>
  <c r="M4" s="1"/>
  <c r="N4" s="1"/>
  <c r="L13"/>
  <c r="M13" s="1"/>
  <c r="N13" s="1"/>
</calcChain>
</file>

<file path=xl/sharedStrings.xml><?xml version="1.0" encoding="utf-8"?>
<sst xmlns="http://schemas.openxmlformats.org/spreadsheetml/2006/main" count="867" uniqueCount="434">
  <si>
    <t>№</t>
  </si>
  <si>
    <t>Ф.И.О. ученика</t>
  </si>
  <si>
    <t>Ф.И.О. учителя</t>
  </si>
  <si>
    <t xml:space="preserve">школа </t>
  </si>
  <si>
    <t>класс</t>
  </si>
  <si>
    <t>Пашинина В.А.</t>
  </si>
  <si>
    <t>Гимназия №1</t>
  </si>
  <si>
    <t>Харина Татьяна Сергеевна</t>
  </si>
  <si>
    <t>Муниципальное общеобразовательное бюджетное учреждение "Лицей №9", МОБУ "Лицей №9" г. Оренбурга</t>
  </si>
  <si>
    <t>Евдокимова Н.И.</t>
  </si>
  <si>
    <t>Пудовкина Анастасия Александровна</t>
  </si>
  <si>
    <t>Муниципальное общеобразовательное автономное учреждение «Средняя общеобразовательная школа № 5 с углубленным изучением предметов гуманитарного цикла г. Оренбурга», МОАУ "СОШ №5"</t>
  </si>
  <si>
    <t>Кудрявицкая Н.А.</t>
  </si>
  <si>
    <t>Янбердин Рамазан Дарисович</t>
  </si>
  <si>
    <t>Жанаева Р.Р.</t>
  </si>
  <si>
    <t>СОШ №10</t>
  </si>
  <si>
    <t>Остряков Дмитрий Денисович</t>
  </si>
  <si>
    <t>ГАПОУ "Колледж сервиса"</t>
  </si>
  <si>
    <t>Емельянов В.В.</t>
  </si>
  <si>
    <t>колледж</t>
  </si>
  <si>
    <t>Пулов Евгений Владимирович</t>
  </si>
  <si>
    <t>Ишемгулова Аделия Маратовна</t>
  </si>
  <si>
    <t xml:space="preserve">Государственное автономное профессиональное образовательное учреждение "Гуманитарно- технический техникум "г. Оренбурга , ГАПОУ ГТТ </t>
  </si>
  <si>
    <t>Горина Екатерина Олеговна</t>
  </si>
  <si>
    <t>Муниципальное общеобразовательное бюджетное учреждение «Лицей №8», МОБУ "Лицей №8" г. Оренбурга</t>
  </si>
  <si>
    <t>Кисурин О.В.</t>
  </si>
  <si>
    <t>Черкашова Екатерина Алексеевна</t>
  </si>
  <si>
    <t>Муниципальное общеобразовательное автономное учреждение "Средняя общеобразовательная школа №40 с углубленным изучением математики им. В.М.Барбазюка" г.Оренбурга     МОАУ "СОШ №40"</t>
  </si>
  <si>
    <t>Миронов Г.Н.</t>
  </si>
  <si>
    <t xml:space="preserve">Нестеров Дмитрий Александрович </t>
  </si>
  <si>
    <t>Муниципальное бюджетное общеобразовательное учреждение «Лицей № 3», МОБУ «Лицей № 3» г. Оренбурга</t>
  </si>
  <si>
    <t>Земскова Т.Г.</t>
  </si>
  <si>
    <t>Раисов Марат Валерьевич</t>
  </si>
  <si>
    <t>Муниципальное общеобразовательное  автономное учреждение "Средняя общеобразовательная школа №32 им. Героя Советского Союза С.Т. Вагина", МОАУ "СОШ №32" г. Оренбурга</t>
  </si>
  <si>
    <t>Козлова О.О.</t>
  </si>
  <si>
    <t>Тюрюшкин Владислав Алексеевич</t>
  </si>
  <si>
    <t xml:space="preserve">Государственное автономное профессиональное
образовательное уч-реждение «Орен-бургский авто-транспортный кол-ледж имени заслу-женного учителя Российской Феде-рации В.Н. Бевзю-ка» (ГАПОУ "ОАТК им. В.Н. Бевзюка")
</t>
  </si>
  <si>
    <t>Щербаков И.А.</t>
  </si>
  <si>
    <t>11-317-1</t>
  </si>
  <si>
    <t>11-317-10</t>
  </si>
  <si>
    <t>11-317-9</t>
  </si>
  <si>
    <t>11-317-8</t>
  </si>
  <si>
    <t>11-317-7</t>
  </si>
  <si>
    <t>11-317-6</t>
  </si>
  <si>
    <t>11-317-5</t>
  </si>
  <si>
    <t>11-317-4</t>
  </si>
  <si>
    <t>11-317-3</t>
  </si>
  <si>
    <t>11-317-2</t>
  </si>
  <si>
    <t>11-317-12</t>
  </si>
  <si>
    <t>11-317-11</t>
  </si>
  <si>
    <t>Ирина Павловна</t>
  </si>
  <si>
    <t>Шкрабак Евгений Дмитриевич</t>
  </si>
  <si>
    <t>СОШ №65</t>
  </si>
  <si>
    <t>10-413-33</t>
  </si>
  <si>
    <t>Гонышева Ангелина Владимировна</t>
  </si>
  <si>
    <t>Государственное автономное профессиональное образовательное учреждение "Оренбургский колледж экономики и информатики", ГАПОУ "ОКЭИ"</t>
  </si>
  <si>
    <t>Чебрукова Т.А.</t>
  </si>
  <si>
    <t>10-413-32</t>
  </si>
  <si>
    <t>Лардыга Александр Алексеевич</t>
  </si>
  <si>
    <t>муниципальное общеобразовательное бюджетное учреждение"Средняя общеобразовательная школа №23"</t>
  </si>
  <si>
    <t>Роза Муратовна</t>
  </si>
  <si>
    <t>10-413-31</t>
  </si>
  <si>
    <t>10-413-30</t>
  </si>
  <si>
    <t>Курочкина Анастасия Вячеславовна</t>
  </si>
  <si>
    <t>Муниципальное общеобразовательное бюджетное учреждение "Лицей № 3", МОБУ "Лицей № 3"</t>
  </si>
  <si>
    <t>Бегинина М.И.</t>
  </si>
  <si>
    <t>Сафина Юлия Сергеевна</t>
  </si>
  <si>
    <t>Муниципальное общеобразовательное бюджетное учреждение "Средняя общеобразовательная школа № 1 с углубленным изучением математики, литературы и русского языка" МОБУ "СОШ № 1"</t>
  </si>
  <si>
    <t>Габидуллин М.М.</t>
  </si>
  <si>
    <t>10-413-29</t>
  </si>
  <si>
    <t>Мачнева Дарья Алексеевна</t>
  </si>
  <si>
    <t>Муниципальное образовательное автономное учреждение "Гимназия № 1", МОАУ «Гимназия № 1»</t>
  </si>
  <si>
    <t>10-413-28</t>
  </si>
  <si>
    <t>10-413-27</t>
  </si>
  <si>
    <t>Крамаренко Юлия Алексеевна</t>
  </si>
  <si>
    <t>Муниципальное общеобразовательное бюджетное учреждение "Средняя общеобразовательная школа №51 им. Героя Советского Союза, генерал- полковника И.А. Шевцова", МОБУ " СОШ №51"</t>
  </si>
  <si>
    <t>Секретева Марина Николаевна</t>
  </si>
  <si>
    <t>Муниципальное общеобразовательное бюджетное учреждение"Средняя общеобразовательная школа №76", МОБУ "СОШ № 76"</t>
  </si>
  <si>
    <t>Трофимов Н.Е.</t>
  </si>
  <si>
    <t>10-413-26</t>
  </si>
  <si>
    <t>Чебруков Даниил Владимирович</t>
  </si>
  <si>
    <t>Чебрукова Т.Е.</t>
  </si>
  <si>
    <t>10-413-25</t>
  </si>
  <si>
    <t>Государственное бюджетное профессиональное образовательное учреждение "Педагогический колледж им. Н.К. Калугина" г. Оренбурга, ГБПОУ Педколледж г. Оренбурга</t>
  </si>
  <si>
    <t>Волков В.Д.</t>
  </si>
  <si>
    <t>10-413-24</t>
  </si>
  <si>
    <t>Петоян  Лиана Араратовна</t>
  </si>
  <si>
    <t>Потапенко Александра Павловна</t>
  </si>
  <si>
    <t>10-413-23</t>
  </si>
  <si>
    <t>10-413-22</t>
  </si>
  <si>
    <t>Моисеев Роман Игоревич</t>
  </si>
  <si>
    <t>Муниципальное общеобразовательное бюджетное учреждение "Средняя общеобразовательная школа № 34", МОБУ «СОШ № 34»</t>
  </si>
  <si>
    <t>Коняева О.В.</t>
  </si>
  <si>
    <t>Тарануха Д.Ю.</t>
  </si>
  <si>
    <t>Андреев Кирилл Юрьевич</t>
  </si>
  <si>
    <t>10-413-20</t>
  </si>
  <si>
    <t>Дубовсков Виталий Сергеевич</t>
  </si>
  <si>
    <t>10-413-21</t>
  </si>
  <si>
    <t>Габидуллнин М.М.</t>
  </si>
  <si>
    <t>Темченко Алексей Сергеевич</t>
  </si>
  <si>
    <t>муниципальное общеобразовательное бюджетное учреждение "Лицей№5", МОБУ "Лицей №5" г. Оренбурга</t>
  </si>
  <si>
    <t>Юдин А.Н.</t>
  </si>
  <si>
    <t>10-413-19</t>
  </si>
  <si>
    <t>Алексеенко  Михаил Викторович</t>
  </si>
  <si>
    <t>Муниципальное общеобразовательное автономное учреждение Гимназия №6 МОАУ "Гимназия №6"</t>
  </si>
  <si>
    <t>Мигунов С.Г.</t>
  </si>
  <si>
    <t>10-413-18</t>
  </si>
  <si>
    <t>Голубятников Ярослав Эдуардович</t>
  </si>
  <si>
    <t>Муниципальное общеобразовательное автономное учреждение "Гимназия №3", МОАУ "Гимназия №3" г.Оренбурга</t>
  </si>
  <si>
    <t>Солуянова О.А.</t>
  </si>
  <si>
    <t>10-413-17</t>
  </si>
  <si>
    <t>Мензелеев Альбек Александрович</t>
  </si>
  <si>
    <t>ГБОУ "Оренбургская кадетская школа-интернат"</t>
  </si>
  <si>
    <t>Амельченко О.Н.</t>
  </si>
  <si>
    <t>10-413-16</t>
  </si>
  <si>
    <t>Барков Илья Алексеевич</t>
  </si>
  <si>
    <t>Муниципальное образовательное автономное учреждение "Лицей №6" им.З.Г.Серазетдиновой</t>
  </si>
  <si>
    <t>Акимова Н.В.</t>
  </si>
  <si>
    <t>10-413-15</t>
  </si>
  <si>
    <t>Сидаев Рашид Олегович</t>
  </si>
  <si>
    <t xml:space="preserve">Муниципальное общеобразовательное бюджетное учреждение "Средняя общеобразовательная школа № 47", МОБУ "СОШ № 47" </t>
  </si>
  <si>
    <t>Светлана Викторовна</t>
  </si>
  <si>
    <t>10-413-14</t>
  </si>
  <si>
    <t>Жунинбаева Адема Султанбековна</t>
  </si>
  <si>
    <t>Муниципальное  общеобразовательное бюджетное учреждение "Средняя общеобразовательная школа №15», МОБУ «СОШ №15» г. Оренбурга</t>
  </si>
  <si>
    <t>Чернова Н.В.</t>
  </si>
  <si>
    <t>10-413-13</t>
  </si>
  <si>
    <t>Попова Ангелина Николаевна</t>
  </si>
  <si>
    <t>Муниципальное общеобразовательное автономное учреждение "Средняя общеобразовательная школа № 57", МОАУ "СОШ №57" г.Оренбурга</t>
  </si>
  <si>
    <t>10-413-12</t>
  </si>
  <si>
    <t>Попова Л.В.</t>
  </si>
  <si>
    <t>10-413-11</t>
  </si>
  <si>
    <t>Кочетков Игорь Дмитриевич</t>
  </si>
  <si>
    <t>муниципальное общеобращовательное атономное учреждение "Гимназия № 2", МОАУ "Гимназия № 2" г. Оренбурга</t>
  </si>
  <si>
    <t>Рыбакова Н.К.</t>
  </si>
  <si>
    <t>Бобров Данила Андреевич</t>
  </si>
  <si>
    <t>Муниципальное общеобразовательное автономное учреждение "Гимназия №7" (полного дня), МОАУ "Гимназия №7" (полного дня)</t>
  </si>
  <si>
    <t>10-413-10</t>
  </si>
  <si>
    <t>Божко А.Н.</t>
  </si>
  <si>
    <t>Ахмедзянов Руслан Маратович</t>
  </si>
  <si>
    <t>10-413-9</t>
  </si>
  <si>
    <t>10-413-8</t>
  </si>
  <si>
    <t>Маркелов Марк Николаевич</t>
  </si>
  <si>
    <t xml:space="preserve">Муниципальное общеобразовательное бюджетное учреждение "Средняя общеобразовательная школа № 18", МОБУ "СОШ № 18" </t>
  </si>
  <si>
    <t>Бондаренко А.В.</t>
  </si>
  <si>
    <t>Горбачева Валерия Денисовна</t>
  </si>
  <si>
    <t>муниципальное общеобразовательное бюджетное учреждение "Средняя общеобразовательная школа № 19" МОБУ "СОШ № 19"</t>
  </si>
  <si>
    <t>Янева Н.В.</t>
  </si>
  <si>
    <t>10-413-7</t>
  </si>
  <si>
    <t>Исмагилова Альбина Рамильевна</t>
  </si>
  <si>
    <t>Муниципальное общеобразовательное автономное уреждение "Лицей №4", МОАУ "Лицей №4"г.Оренбурга</t>
  </si>
  <si>
    <t>Галимов В.Э.</t>
  </si>
  <si>
    <t>10-413-6</t>
  </si>
  <si>
    <t>Петров Данил Александрович</t>
  </si>
  <si>
    <t>МОАУ "Средняя общеобразовательная школа № 56 имени Хана В.Д. с углубленным изучением русского языка, обществознания и права"(МОАУ "СОШ № 56 "</t>
  </si>
  <si>
    <t>10-413-5</t>
  </si>
  <si>
    <t>Жумагалеев Саид Бахриддинович</t>
  </si>
  <si>
    <t>муниципальное общеобразовательное автономное учреждение "Средняя общеобразовательная школа с углубленным изучением немецкого языка № 61 имени А.И.Морозова" г. Оренбурга (МОАУ "СОШ № 61")</t>
  </si>
  <si>
    <t>Панфилина О.В.</t>
  </si>
  <si>
    <t>10-413-4</t>
  </si>
  <si>
    <t>Полтавская Анастасия Сергеевна</t>
  </si>
  <si>
    <t>Муниципальное общеобразовательное бюджетное учреждение « Средняя  общеобразовательная школа №18», МОБУ «СОШ № 18»</t>
  </si>
  <si>
    <t>10-413-3</t>
  </si>
  <si>
    <t>Гончаренко Никита Александрович</t>
  </si>
  <si>
    <t>10-413-2</t>
  </si>
  <si>
    <t>СОШ №16</t>
  </si>
  <si>
    <t>10-413-1</t>
  </si>
  <si>
    <t>11-320-1</t>
  </si>
  <si>
    <t>11-320-2</t>
  </si>
  <si>
    <t>11-320-3</t>
  </si>
  <si>
    <t>11-320-4</t>
  </si>
  <si>
    <t>11-320-5</t>
  </si>
  <si>
    <t>11-320-6</t>
  </si>
  <si>
    <t>11-320-7</t>
  </si>
  <si>
    <t>11-320-8</t>
  </si>
  <si>
    <t>Ибрагимов Даниль Мидхатович</t>
  </si>
  <si>
    <t>Хамидов Ф.К.</t>
  </si>
  <si>
    <t>Гимназия №4</t>
  </si>
  <si>
    <t>Карасева Арина Алексеевна</t>
  </si>
  <si>
    <t>Муниципальное общеобразовательное автономное учреждение  "Средняя общеобразовательная школа № 16", МОАУ "СОШ № 16" г. Оренбурга</t>
  </si>
  <si>
    <t>Миннигазимова Г.К.</t>
  </si>
  <si>
    <t>СОШ № 65</t>
  </si>
  <si>
    <t>Кушов Руслан Рифатович</t>
  </si>
  <si>
    <t>МОАУ "СОШ № 71"</t>
  </si>
  <si>
    <t>Пулова Т.М.</t>
  </si>
  <si>
    <t>Муниципальное общеобразовательное автономное учреждение "Средняя общеобразовательная школа № 86", МОАУ "СОШ № 86" г. Оренбурга</t>
  </si>
  <si>
    <t>Жидких Лия Васильевна</t>
  </si>
  <si>
    <t>Государственное автономное профессиональное образовательное учреждение "Оренбургский государственный колледж", ГАПОУ "ОГК"</t>
  </si>
  <si>
    <t>Павлова Ульяна Олеговна</t>
  </si>
  <si>
    <t>муниципальное общеоразовательное автономное учреждение "Лицей №7" МОАУ "Лицей №7"</t>
  </si>
  <si>
    <t>Петрянин Д.И.</t>
  </si>
  <si>
    <t>Малютина Влада Юрьевна</t>
  </si>
  <si>
    <t>Гнездилов В.П.</t>
  </si>
  <si>
    <t>Татаринов Виктор Константинович</t>
  </si>
  <si>
    <t>Николай Н.И.</t>
  </si>
  <si>
    <t>Николаева Виктория Андреевна</t>
  </si>
  <si>
    <t>Иванов РоманАлексеевич</t>
  </si>
  <si>
    <t>Огаркова Ева Михайловна</t>
  </si>
  <si>
    <t>Шарапова Юлия Александровна</t>
  </si>
  <si>
    <t>Корнеева Ю.А.</t>
  </si>
  <si>
    <t>Смирнов Илья Сергеевич</t>
  </si>
  <si>
    <t>МОАУ "СОШ №85"</t>
  </si>
  <si>
    <t>Сафиуллин Р.М.</t>
  </si>
  <si>
    <t>Башаров Илья Ильфатович</t>
  </si>
  <si>
    <t>Гнедаш С.П.</t>
  </si>
  <si>
    <t>Ор-авнер</t>
  </si>
  <si>
    <t>Аносов Максим Николаевич</t>
  </si>
  <si>
    <t>Павлова Дарья Николаевгна</t>
  </si>
  <si>
    <t>Муниципальное общеобразовательное бюджетное  учреждение "Средняя общеобразовательная школа № 31",МОБУ " СОШ № 31"</t>
  </si>
  <si>
    <t>Клюкина В.А.</t>
  </si>
  <si>
    <t>Салихов Вадим Рустамович</t>
  </si>
  <si>
    <t>Муниципальное общеобразовательное бюджетное учреждение "Средняя общеобразовательная школа № 54"</t>
  </si>
  <si>
    <t>Бердалиева Д.Б.</t>
  </si>
  <si>
    <t>Цаюкова Анна Алексеевна</t>
  </si>
  <si>
    <t>Бурмистров Святослав Сергеевич</t>
  </si>
  <si>
    <t>Дина Борисовна</t>
  </si>
  <si>
    <t>Серебряков Андрей Михайлович</t>
  </si>
  <si>
    <t>СергейГеннадьевич</t>
  </si>
  <si>
    <t>Мальцев Сергей Денисович</t>
  </si>
  <si>
    <t>Исаева Арина Алексеевна</t>
  </si>
  <si>
    <t>Аушев Михаил Сергеевич</t>
  </si>
  <si>
    <t>муниципальное общеобразовательное бюджетное учреждение "Гимназия №5";МОБУ "Гимназия №5"</t>
  </si>
  <si>
    <t>Бикжанова Даяна Куанышкалиевна</t>
  </si>
  <si>
    <t>Муниципальное общеобразовательное автономномное учреждение "Средняя общеобразоввательная школа №88"  МОАУ "СОШ №88"</t>
  </si>
  <si>
    <t>Сергей Анатольевич</t>
  </si>
  <si>
    <t>ХрамовАлександр Евгеньевич</t>
  </si>
  <si>
    <t>Гимназия№ 3</t>
  </si>
  <si>
    <t>Попова Елизавета Алексеевна</t>
  </si>
  <si>
    <t>муниципальное общеобразовательное бюджетное учреждение "Основная общеобразовательная школа № 14" МОБУ "ООШ № 14" г. Оренбурга</t>
  </si>
  <si>
    <t>Гаврилова Л.С.</t>
  </si>
  <si>
    <t>Рогожина Карина Валерьевна</t>
  </si>
  <si>
    <t>муниципальное общеобразовательное бюджетное учреждение "Основная общеобразовательная школа № 3"</t>
  </si>
  <si>
    <t xml:space="preserve">Барсукова Ольга Владимировна </t>
  </si>
  <si>
    <t>Живодеров Никита Юрьевич</t>
  </si>
  <si>
    <t>Муниципальное общеобразовательное бюджетное учреждение «Средняя общеобразовательная школа №78», МОБУ «СОШ №78» г. Оренбурга</t>
  </si>
  <si>
    <t>Гранева И.И.</t>
  </si>
  <si>
    <t>Яско Пётр Андреевич</t>
  </si>
  <si>
    <t>МОБУ "ФМЛ"</t>
  </si>
  <si>
    <t>Рязанова О.А.</t>
  </si>
  <si>
    <t>Парфенова Валерия Алексеевна</t>
  </si>
  <si>
    <t>Виктор Петрович</t>
  </si>
  <si>
    <t>Мазаева Ангелина Николаевна</t>
  </si>
  <si>
    <t>Сартов В.Г.</t>
  </si>
  <si>
    <t>Зоров Максим Александрович</t>
  </si>
  <si>
    <t>Муниципальное автономное общеобразовательное учреждение «Средняя общеобразовательная школа № 87», МОАУ «СОШ № 87» г. Оренбурга</t>
  </si>
  <si>
    <t>Лопин С.А.</t>
  </si>
  <si>
    <t>Панкова Полина Евгеньевна</t>
  </si>
  <si>
    <t>Апаева Л.Г.</t>
  </si>
  <si>
    <t>Рябов Максим Максимович</t>
  </si>
  <si>
    <t>ООШ №3</t>
  </si>
  <si>
    <t>Гутче Матвей Дмитриевич</t>
  </si>
  <si>
    <t>Муниципальное общеобразовательное бюджетное учреждение  "Средняя общеобразовательная школа №72 с углубленным изучением математики" г.Оренбурга; МОБУ  "СОШ №72 с углубленным изучением математики" г.Оренбурга</t>
  </si>
  <si>
    <t>Исаева О.Р.</t>
  </si>
  <si>
    <t>Маликов Дмитрий Павлович</t>
  </si>
  <si>
    <t>11-318-1</t>
  </si>
  <si>
    <t>Нурмагамбетов Рустам Серикович</t>
  </si>
  <si>
    <t xml:space="preserve">Амельченко </t>
  </si>
  <si>
    <t>ГБОУ ОКТИ</t>
  </si>
  <si>
    <t>11-318-2</t>
  </si>
  <si>
    <t>11-318-3</t>
  </si>
  <si>
    <t>11-318-4</t>
  </si>
  <si>
    <t>11-318-5</t>
  </si>
  <si>
    <t>11-318-6</t>
  </si>
  <si>
    <t>11-318-7</t>
  </si>
  <si>
    <t>11-318-8</t>
  </si>
  <si>
    <t>11-318-9</t>
  </si>
  <si>
    <t>Табачинский Артём Андреевич</t>
  </si>
  <si>
    <t>Ткачева Ирина Александровна</t>
  </si>
  <si>
    <t xml:space="preserve">Муниципальное общеобразовательное автономное учреждение «Средняя общеобразовательная школа № 24» </t>
  </si>
  <si>
    <t>Ялгашев Ю.К.</t>
  </si>
  <si>
    <t>Дудко  Елена Андреевна</t>
  </si>
  <si>
    <t>Шарифьянов Роберт Радикович</t>
  </si>
  <si>
    <t>Румскин Сергей</t>
  </si>
  <si>
    <t>Мансурова Юлия Аликовна</t>
  </si>
  <si>
    <t>Андрей Васильевич</t>
  </si>
  <si>
    <t>Кулева Светлана Петровна</t>
  </si>
  <si>
    <t>Белицкий Никита Сергеевич</t>
  </si>
  <si>
    <t>муниципальное общеобразовательное бюджетное учреждение "Средняя общеобразовательная школа № 53", МОБУ "СОШ № 53"</t>
  </si>
  <si>
    <t>Осипова Г.Н.</t>
  </si>
  <si>
    <t xml:space="preserve">Хамедова Альнира Рустамовна </t>
  </si>
  <si>
    <t>Заришняк Алена Валерьевна</t>
  </si>
  <si>
    <t>Муниципальное общеобразовательное бюджетное учреждение "Средняя общеобразовательная школа №9" г. Оренбурга</t>
  </si>
  <si>
    <t>11-318-10</t>
  </si>
  <si>
    <t>11-318-11</t>
  </si>
  <si>
    <t>Овсянникова О.Н.</t>
  </si>
  <si>
    <t>Кузяев Александр Павлович</t>
  </si>
  <si>
    <t>Муниципальное общеобразовательное автономное учреждение "Средняя общеобразовательная школа № 35", МОАУ "СОШ № 35" г.Оренбурга</t>
  </si>
  <si>
    <t>Курлаев И.Н.</t>
  </si>
  <si>
    <t>9-325-1</t>
  </si>
  <si>
    <t>Бакшеев Даниил Алексеевич</t>
  </si>
  <si>
    <t>Дорофеев Денис Анатольевич</t>
  </si>
  <si>
    <t>Муниципальное общеобразовательное автономное учреждение "Лицей № 2", МОАУ "Лицей № 2" г. Оренбурга</t>
  </si>
  <si>
    <t>9-325-2</t>
  </si>
  <si>
    <t>9-325-3</t>
  </si>
  <si>
    <t>9-325-4</t>
  </si>
  <si>
    <t>9-325-5</t>
  </si>
  <si>
    <t>9-325-6</t>
  </si>
  <si>
    <t>9-325-7</t>
  </si>
  <si>
    <t>9-325-8</t>
  </si>
  <si>
    <t>9-325-9</t>
  </si>
  <si>
    <t>9-325-10</t>
  </si>
  <si>
    <t>9-325-11</t>
  </si>
  <si>
    <t>9-325-12</t>
  </si>
  <si>
    <t>9-325-13</t>
  </si>
  <si>
    <t>9-325-14</t>
  </si>
  <si>
    <t>9-325-15</t>
  </si>
  <si>
    <t>9-325-16</t>
  </si>
  <si>
    <t>9-325-17</t>
  </si>
  <si>
    <t>9-325-18</t>
  </si>
  <si>
    <t>9-325-19</t>
  </si>
  <si>
    <t>9-325-20</t>
  </si>
  <si>
    <t>9-325-21</t>
  </si>
  <si>
    <t>9-325-22</t>
  </si>
  <si>
    <t>9-325-23</t>
  </si>
  <si>
    <t>9-325-24</t>
  </si>
  <si>
    <t>9-325-25</t>
  </si>
  <si>
    <t>9-325-26</t>
  </si>
  <si>
    <t>9-325-27</t>
  </si>
  <si>
    <t>9-325-28</t>
  </si>
  <si>
    <t>9-325-29</t>
  </si>
  <si>
    <t>9-325-30</t>
  </si>
  <si>
    <t>9-325-31</t>
  </si>
  <si>
    <t>9-325-32</t>
  </si>
  <si>
    <t>9-325-33</t>
  </si>
  <si>
    <t>Тимофеева А.Н.</t>
  </si>
  <si>
    <t>Костюткина Ульяна Денисовна</t>
  </si>
  <si>
    <t>Франк Екатерина Алексеевна</t>
  </si>
  <si>
    <t>Янева Н. В.</t>
  </si>
  <si>
    <t>Тюленев Александр Анатольевич</t>
  </si>
  <si>
    <t>Матвиенко С.А.</t>
  </si>
  <si>
    <t>Ежов Семен Юрьевич</t>
  </si>
  <si>
    <t>Филатов Александр Валерьевич</t>
  </si>
  <si>
    <t>Попова Ю.</t>
  </si>
  <si>
    <t>Плюхин Владислав Константинович</t>
  </si>
  <si>
    <t>Сиклицкий Филипп Олегович</t>
  </si>
  <si>
    <t>муниципальное общеобразовательное автономное учреждение "Лицей №7" МОАУ "Лицей №7"</t>
  </si>
  <si>
    <t>Лицей №3</t>
  </si>
  <si>
    <t>Никонова  Дарья Юрьевна</t>
  </si>
  <si>
    <t>Муниципальное общеобразовательное
 бюджетное учреждение"Средняя общеобразовательная школа № 41"</t>
  </si>
  <si>
    <t>9</t>
  </si>
  <si>
    <t>Шевчук П.М.</t>
  </si>
  <si>
    <t>Харитонов Иван Сергеевич</t>
  </si>
  <si>
    <t>Зеленцова Анастасия Владимировна</t>
  </si>
  <si>
    <t>Муниципальное общеобразовательное автономное учреждение "Гимназия № 4", МОАУ "Гимназия № 4" г. Оренбурга</t>
  </si>
  <si>
    <t>Хамитов Ф.К.</t>
  </si>
  <si>
    <t>Обнявко Кирилл Александрович</t>
  </si>
  <si>
    <t>Зеткина Анастасия Михайловна</t>
  </si>
  <si>
    <t>Фесенко Дарья Артемовна</t>
  </si>
  <si>
    <t>Панфилкина О.В.</t>
  </si>
  <si>
    <t>Тарасова Мария Сергеевна</t>
  </si>
  <si>
    <t>Косарчук София Денисовна</t>
  </si>
  <si>
    <t>Государственное автономное профессиональное образовательное учреждение "Оренбургский учетно-финансовый техникум" (ГАПОУ ОУФТ)</t>
  </si>
  <si>
    <t>Бутолина Л.И.</t>
  </si>
  <si>
    <t>Щеголева Анна Сергеевна</t>
  </si>
  <si>
    <t>Морозова Анастасия Олеговна</t>
  </si>
  <si>
    <t>Шляховой Д.С.</t>
  </si>
  <si>
    <t>Хорьков Андрей Павлович</t>
  </si>
  <si>
    <t>Лицей № 1</t>
  </si>
  <si>
    <t>Журкина Владислава Александровна</t>
  </si>
  <si>
    <t>Глебов Сергей Викторович</t>
  </si>
  <si>
    <t>Шамшаев Ринард Тльдарович</t>
  </si>
  <si>
    <t>МОАУ "СОШ № 63"</t>
  </si>
  <si>
    <t>Надежда Михайловна</t>
  </si>
  <si>
    <t>Мусин Дмитрий Александрович</t>
  </si>
  <si>
    <t>Андреева Полина Дмитриевна</t>
  </si>
  <si>
    <t>Иванова Анна Владимировна</t>
  </si>
  <si>
    <t>СОШ №71</t>
  </si>
  <si>
    <t>Гостев Алексей Евгеньевич</t>
  </si>
  <si>
    <t>Фомина И.А.</t>
  </si>
  <si>
    <t>Каратун Анна Андреевна</t>
  </si>
  <si>
    <t>Кудрявицкая Н.Ш.</t>
  </si>
  <si>
    <t>Долбня Денис Дмитриевич</t>
  </si>
  <si>
    <t>Рыжов Вадим Сергеевич</t>
  </si>
  <si>
    <t>СОШ №87"</t>
  </si>
  <si>
    <t>9-325-34</t>
  </si>
  <si>
    <t>9-325-35</t>
  </si>
  <si>
    <t>9-325-36</t>
  </si>
  <si>
    <t>9-325-37</t>
  </si>
  <si>
    <t>9-325-38</t>
  </si>
  <si>
    <t>9-325-39</t>
  </si>
  <si>
    <t>Земскова Елена Сергеевна</t>
  </si>
  <si>
    <t>Гришина Ольга Александровна</t>
  </si>
  <si>
    <t>СОШ №62</t>
  </si>
  <si>
    <t>Ерофеева Кристина Владиславовна</t>
  </si>
  <si>
    <t>муниципальное общеобразовательное бюджетное учреждение «Средняя общеобразовательная школа № 37», МОБУ «СОШ № 37»</t>
  </si>
  <si>
    <t>Бочкарев В.А.</t>
  </si>
  <si>
    <t>Красноборцева Екатерина Алексеевна</t>
  </si>
  <si>
    <t>Муниципальное общеобразовательное автономное учреждение "Гимназия №8", МОАУ "Гимназия №8"</t>
  </si>
  <si>
    <t>Шупляк Н.И.</t>
  </si>
  <si>
    <t>Демьянова Мария Павловна</t>
  </si>
  <si>
    <t>Урожай Тимофей Алексеевич</t>
  </si>
  <si>
    <t>Муниципальное автономное общеобразовательное учреждение «СОШ № 69», МОАУ «СОШ № 69» г. Оренбурга</t>
  </si>
  <si>
    <t>Федотова Г.В.</t>
  </si>
  <si>
    <t>Аюпова Алина Наилевна</t>
  </si>
  <si>
    <t>СОШ 69</t>
  </si>
  <si>
    <t>Кудряшова Л.В.</t>
  </si>
  <si>
    <t>Бикбулатов Р.К.</t>
  </si>
  <si>
    <t>Ильин В.С.</t>
  </si>
  <si>
    <t>Тибабшев Ю.А.</t>
  </si>
  <si>
    <t>теория</t>
  </si>
  <si>
    <t>общая практика</t>
  </si>
  <si>
    <t>итог</t>
  </si>
  <si>
    <t>практика №1</t>
  </si>
  <si>
    <t>практика №2</t>
  </si>
  <si>
    <t>практика №3</t>
  </si>
  <si>
    <t>практика №4</t>
  </si>
  <si>
    <t>практика №5</t>
  </si>
  <si>
    <t>Пусурманов Ерлан Асыланович</t>
  </si>
  <si>
    <t>Бачурина Александра Евгеньевна</t>
  </si>
  <si>
    <r>
      <t xml:space="preserve">Саблина </t>
    </r>
    <r>
      <rPr>
        <sz val="10"/>
        <color indexed="8"/>
        <rFont val="Times New Roman"/>
        <family val="1"/>
        <charset val="204"/>
      </rPr>
      <t>Ангелина Алексеевна</t>
    </r>
  </si>
  <si>
    <r>
      <t xml:space="preserve">Волкова Виктория Владимировна </t>
    </r>
    <r>
      <rPr>
        <b/>
        <u/>
        <sz val="10"/>
        <rFont val="Times New Roman"/>
        <family val="1"/>
        <charset val="204"/>
      </rPr>
      <t>2 курс</t>
    </r>
  </si>
  <si>
    <t>Калугин Пантелей Александрович</t>
  </si>
  <si>
    <t>Протокол проверки олимпиадных заданий</t>
  </si>
  <si>
    <t>9 класс</t>
  </si>
  <si>
    <t>Фамилия,имя ученика</t>
  </si>
  <si>
    <t>Шифр</t>
  </si>
  <si>
    <t>Номер задания (теоретическая часть)</t>
  </si>
  <si>
    <t>Номер задания (тесты)</t>
  </si>
  <si>
    <t>Общее кол-во баллов теория</t>
  </si>
  <si>
    <t>ИТОГО</t>
  </si>
  <si>
    <t>Дата проведения олимпиады - 23.11.2011</t>
  </si>
  <si>
    <t>Ф.И.О. и подпись члена предметного жюри</t>
  </si>
  <si>
    <t>____________________________</t>
  </si>
  <si>
    <t>10 класс</t>
  </si>
  <si>
    <t>Литвиненко Владислав Николаевич</t>
  </si>
  <si>
    <t>Процент выполнения</t>
  </si>
  <si>
    <t>Процент выполнекния</t>
  </si>
  <si>
    <t>Призер</t>
  </si>
  <si>
    <t>Победитель</t>
  </si>
  <si>
    <t>Участник</t>
  </si>
  <si>
    <t>тип диплома</t>
  </si>
  <si>
    <t>Тип диплома</t>
  </si>
  <si>
    <t>Муниципальное общеобразовательное бюджетное учреждение Лицей №1</t>
  </si>
  <si>
    <t>Муниципальное общеобразовательное бюджетное учреждение "Средняя общеобразовательная школа № 63", МОБУ «СОШ № 63»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</si>
</sst>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indexed="10"/>
      <name val="Arial Cyr"/>
      <charset val="204"/>
    </font>
    <font>
      <b/>
      <sz val="7"/>
      <color indexed="10"/>
      <name val="Arial Cyr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Arial Cyr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128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0" fillId="0" borderId="0" xfId="2" applyFont="1"/>
    <xf numFmtId="0" fontId="11" fillId="0" borderId="0" xfId="2" applyFont="1"/>
    <xf numFmtId="0" fontId="12" fillId="0" borderId="0" xfId="2" applyFont="1" applyAlignment="1">
      <alignment horizontal="center"/>
    </xf>
    <xf numFmtId="0" fontId="12" fillId="0" borderId="0" xfId="2" applyFont="1" applyAlignment="1">
      <alignment wrapText="1"/>
    </xf>
    <xf numFmtId="0" fontId="10" fillId="0" borderId="1" xfId="2" applyFont="1" applyBorder="1"/>
    <xf numFmtId="0" fontId="12" fillId="0" borderId="1" xfId="2" applyFont="1" applyBorder="1"/>
    <xf numFmtId="0" fontId="12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/>
    </xf>
    <xf numFmtId="0" fontId="13" fillId="0" borderId="1" xfId="2" applyFont="1" applyBorder="1" applyAlignment="1">
      <alignment horizontal="center"/>
    </xf>
    <xf numFmtId="164" fontId="16" fillId="0" borderId="1" xfId="2" applyNumberFormat="1" applyFont="1" applyBorder="1" applyAlignment="1">
      <alignment horizontal="center"/>
    </xf>
    <xf numFmtId="0" fontId="12" fillId="0" borderId="0" xfId="2" applyFont="1"/>
    <xf numFmtId="0" fontId="12" fillId="0" borderId="1" xfId="2" applyFont="1" applyBorder="1" applyAlignment="1">
      <alignment horizontal="center" vertical="center"/>
    </xf>
    <xf numFmtId="0" fontId="11" fillId="0" borderId="1" xfId="2" applyFont="1" applyBorder="1"/>
    <xf numFmtId="164" fontId="10" fillId="0" borderId="1" xfId="2" applyNumberFormat="1" applyFont="1" applyBorder="1"/>
    <xf numFmtId="0" fontId="12" fillId="0" borderId="1" xfId="2" applyFont="1" applyFill="1" applyBorder="1"/>
    <xf numFmtId="0" fontId="10" fillId="0" borderId="1" xfId="2" applyFont="1" applyBorder="1" applyAlignment="1">
      <alignment wrapText="1"/>
    </xf>
    <xf numFmtId="0" fontId="15" fillId="0" borderId="0" xfId="2" applyFont="1"/>
    <xf numFmtId="0" fontId="15" fillId="0" borderId="0" xfId="2" applyFont="1" applyAlignment="1">
      <alignment horizontal="center"/>
    </xf>
    <xf numFmtId="0" fontId="15" fillId="0" borderId="1" xfId="2" applyFont="1" applyBorder="1"/>
    <xf numFmtId="0" fontId="15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/>
    </xf>
    <xf numFmtId="164" fontId="17" fillId="0" borderId="1" xfId="2" applyNumberFormat="1" applyFont="1" applyBorder="1" applyAlignment="1">
      <alignment horizontal="center"/>
    </xf>
    <xf numFmtId="0" fontId="15" fillId="0" borderId="1" xfId="2" applyFont="1" applyFill="1" applyBorder="1"/>
    <xf numFmtId="164" fontId="11" fillId="0" borderId="1" xfId="2" applyNumberFormat="1" applyFont="1" applyBorder="1"/>
    <xf numFmtId="0" fontId="11" fillId="0" borderId="0" xfId="2" applyFont="1" applyBorder="1"/>
    <xf numFmtId="0" fontId="10" fillId="0" borderId="0" xfId="2" applyFont="1" applyBorder="1" applyAlignment="1">
      <alignment wrapText="1"/>
    </xf>
    <xf numFmtId="0" fontId="9" fillId="0" borderId="0" xfId="2"/>
    <xf numFmtId="0" fontId="18" fillId="0" borderId="0" xfId="2" applyFont="1" applyAlignment="1">
      <alignment horizontal="center"/>
    </xf>
    <xf numFmtId="164" fontId="20" fillId="0" borderId="1" xfId="2" applyNumberFormat="1" applyFont="1" applyBorder="1" applyAlignment="1">
      <alignment horizontal="center"/>
    </xf>
    <xf numFmtId="164" fontId="9" fillId="0" borderId="0" xfId="2" applyNumberFormat="1"/>
    <xf numFmtId="0" fontId="12" fillId="0" borderId="1" xfId="2" applyFont="1" applyBorder="1" applyAlignment="1">
      <alignment horizontal="left" vertical="center" wrapText="1"/>
    </xf>
    <xf numFmtId="49" fontId="12" fillId="0" borderId="1" xfId="2" applyNumberFormat="1" applyFont="1" applyBorder="1"/>
    <xf numFmtId="49" fontId="12" fillId="0" borderId="1" xfId="2" applyNumberFormat="1" applyFont="1" applyBorder="1" applyAlignment="1">
      <alignment wrapText="1"/>
    </xf>
    <xf numFmtId="0" fontId="12" fillId="0" borderId="0" xfId="2" applyFont="1" applyBorder="1"/>
    <xf numFmtId="0" fontId="12" fillId="0" borderId="0" xfId="2" applyFont="1" applyBorder="1" applyAlignment="1">
      <alignment horizontal="left" vertical="center" wrapText="1"/>
    </xf>
    <xf numFmtId="49" fontId="12" fillId="0" borderId="0" xfId="2" applyNumberFormat="1" applyFont="1" applyBorder="1" applyAlignment="1">
      <alignment wrapText="1"/>
    </xf>
    <xf numFmtId="0" fontId="12" fillId="0" borderId="0" xfId="2" applyFont="1" applyBorder="1" applyAlignment="1">
      <alignment horizontal="center"/>
    </xf>
    <xf numFmtId="164" fontId="20" fillId="0" borderId="0" xfId="2" applyNumberFormat="1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7" fillId="0" borderId="1" xfId="2" applyNumberFormat="1" applyFont="1" applyBorder="1" applyAlignment="1">
      <alignment horizontal="center"/>
    </xf>
    <xf numFmtId="0" fontId="13" fillId="0" borderId="1" xfId="2" applyFont="1" applyBorder="1" applyAlignment="1">
      <alignment horizontal="center" wrapText="1"/>
    </xf>
    <xf numFmtId="0" fontId="20" fillId="0" borderId="1" xfId="2" applyNumberFormat="1" applyFont="1" applyBorder="1" applyAlignment="1">
      <alignment horizontal="center"/>
    </xf>
    <xf numFmtId="0" fontId="20" fillId="0" borderId="1" xfId="2" applyNumberFormat="1" applyFont="1" applyFill="1" applyBorder="1" applyAlignment="1">
      <alignment horizontal="center"/>
    </xf>
    <xf numFmtId="0" fontId="17" fillId="0" borderId="1" xfId="2" applyNumberFormat="1" applyFont="1" applyFill="1" applyBorder="1" applyAlignment="1">
      <alignment horizontal="center"/>
    </xf>
    <xf numFmtId="164" fontId="16" fillId="0" borderId="1" xfId="2" applyNumberFormat="1" applyFont="1" applyFill="1" applyBorder="1" applyAlignment="1">
      <alignment horizontal="center"/>
    </xf>
    <xf numFmtId="0" fontId="0" fillId="0" borderId="0" xfId="0" applyFill="1"/>
    <xf numFmtId="0" fontId="12" fillId="0" borderId="1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12" fillId="0" borderId="0" xfId="2" applyFont="1" applyFill="1"/>
    <xf numFmtId="0" fontId="10" fillId="0" borderId="0" xfId="2" applyFont="1" applyFill="1"/>
    <xf numFmtId="0" fontId="4" fillId="3" borderId="1" xfId="0" applyFont="1" applyFill="1" applyBorder="1"/>
    <xf numFmtId="0" fontId="0" fillId="3" borderId="0" xfId="0" applyFill="1"/>
    <xf numFmtId="0" fontId="0" fillId="2" borderId="0" xfId="0" applyFill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0" fontId="12" fillId="3" borderId="1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wrapText="1"/>
    </xf>
    <xf numFmtId="0" fontId="12" fillId="0" borderId="2" xfId="2" applyFont="1" applyBorder="1" applyAlignment="1">
      <alignment wrapText="1"/>
    </xf>
    <xf numFmtId="0" fontId="12" fillId="0" borderId="3" xfId="2" applyFont="1" applyBorder="1" applyAlignment="1">
      <alignment wrapText="1"/>
    </xf>
    <xf numFmtId="0" fontId="13" fillId="0" borderId="2" xfId="2" applyFont="1" applyBorder="1" applyAlignment="1">
      <alignment horizontal="center" vertical="center" textRotation="90" wrapText="1"/>
    </xf>
    <xf numFmtId="0" fontId="13" fillId="0" borderId="3" xfId="2" applyFont="1" applyBorder="1" applyAlignment="1">
      <alignment horizontal="center" vertical="center" textRotation="90" wrapText="1"/>
    </xf>
    <xf numFmtId="0" fontId="14" fillId="0" borderId="1" xfId="2" applyFont="1" applyBorder="1" applyAlignment="1">
      <alignment horizontal="center" wrapText="1"/>
    </xf>
    <xf numFmtId="0" fontId="14" fillId="0" borderId="2" xfId="2" applyFont="1" applyBorder="1" applyAlignment="1">
      <alignment horizontal="center" vertical="center" textRotation="90" wrapText="1"/>
    </xf>
    <xf numFmtId="0" fontId="14" fillId="0" borderId="3" xfId="2" applyFont="1" applyBorder="1" applyAlignment="1">
      <alignment horizontal="center" vertical="center" textRotation="90" wrapText="1"/>
    </xf>
    <xf numFmtId="0" fontId="15" fillId="0" borderId="2" xfId="2" applyFont="1" applyBorder="1" applyAlignment="1">
      <alignment wrapText="1"/>
    </xf>
    <xf numFmtId="0" fontId="15" fillId="0" borderId="3" xfId="2" applyFont="1" applyBorder="1" applyAlignment="1">
      <alignment wrapText="1"/>
    </xf>
    <xf numFmtId="0" fontId="19" fillId="0" borderId="2" xfId="2" applyFont="1" applyBorder="1" applyAlignment="1">
      <alignment horizontal="center" vertical="center" textRotation="90" wrapText="1"/>
    </xf>
    <xf numFmtId="0" fontId="19" fillId="0" borderId="3" xfId="2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1" fillId="0" borderId="1" xfId="2" applyNumberFormat="1" applyFont="1" applyBorder="1" applyAlignment="1">
      <alignment horizontal="center" vertical="center"/>
    </xf>
    <xf numFmtId="0" fontId="21" fillId="0" borderId="1" xfId="2" applyNumberFormat="1" applyFont="1" applyFill="1" applyBorder="1" applyAlignment="1">
      <alignment horizontal="center" vertical="center"/>
    </xf>
    <xf numFmtId="0" fontId="22" fillId="3" borderId="1" xfId="2" applyNumberFormat="1" applyFont="1" applyFill="1" applyBorder="1" applyAlignment="1">
      <alignment horizontal="center" vertical="center"/>
    </xf>
    <xf numFmtId="0" fontId="22" fillId="0" borderId="1" xfId="2" applyNumberFormat="1" applyFont="1" applyBorder="1" applyAlignment="1">
      <alignment horizontal="center" vertical="center"/>
    </xf>
    <xf numFmtId="0" fontId="22" fillId="0" borderId="1" xfId="2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 textRotation="90" wrapText="1"/>
    </xf>
    <xf numFmtId="0" fontId="13" fillId="2" borderId="3" xfId="2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23" fillId="0" borderId="1" xfId="2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64" fontId="22" fillId="0" borderId="1" xfId="2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Обычный 3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workbookViewId="0">
      <selection activeCell="O8" sqref="O8"/>
    </sheetView>
  </sheetViews>
  <sheetFormatPr defaultRowHeight="15"/>
  <cols>
    <col min="1" max="1" width="4.5703125" style="92" customWidth="1"/>
    <col min="2" max="2" width="25.85546875" style="95" customWidth="1"/>
    <col min="3" max="3" width="16.140625" style="92" customWidth="1"/>
    <col min="4" max="4" width="27.5703125" style="92" customWidth="1"/>
    <col min="5" max="5" width="5.7109375" style="92" customWidth="1"/>
    <col min="6" max="6" width="0" style="92" hidden="1" customWidth="1"/>
    <col min="7" max="11" width="9.140625" style="92" hidden="1" customWidth="1"/>
    <col min="12" max="12" width="0" style="92" hidden="1" customWidth="1"/>
    <col min="13" max="14" width="9.140625" style="92"/>
    <col min="15" max="15" width="13.7109375" style="92" customWidth="1"/>
  </cols>
  <sheetData>
    <row r="2" spans="1:15" s="61" customFormat="1" ht="38.25">
      <c r="A2" s="79" t="s">
        <v>0</v>
      </c>
      <c r="B2" s="80" t="s">
        <v>1</v>
      </c>
      <c r="C2" s="80" t="s">
        <v>2</v>
      </c>
      <c r="D2" s="80" t="s">
        <v>3</v>
      </c>
      <c r="E2" s="80" t="s">
        <v>4</v>
      </c>
      <c r="F2" s="80" t="s">
        <v>399</v>
      </c>
      <c r="G2" s="81" t="s">
        <v>402</v>
      </c>
      <c r="H2" s="81" t="s">
        <v>403</v>
      </c>
      <c r="I2" s="81" t="s">
        <v>404</v>
      </c>
      <c r="J2" s="81" t="s">
        <v>405</v>
      </c>
      <c r="K2" s="81" t="s">
        <v>406</v>
      </c>
      <c r="L2" s="81" t="s">
        <v>400</v>
      </c>
      <c r="M2" s="80" t="s">
        <v>401</v>
      </c>
      <c r="N2" s="81" t="s">
        <v>426</v>
      </c>
      <c r="O2" s="86" t="s">
        <v>430</v>
      </c>
    </row>
    <row r="3" spans="1:15" ht="63.75">
      <c r="A3" s="82">
        <v>1</v>
      </c>
      <c r="B3" s="83" t="s">
        <v>270</v>
      </c>
      <c r="C3" s="84" t="s">
        <v>101</v>
      </c>
      <c r="D3" s="85" t="s">
        <v>100</v>
      </c>
      <c r="E3" s="82">
        <v>11</v>
      </c>
      <c r="F3" s="87">
        <v>51</v>
      </c>
      <c r="G3" s="88">
        <v>25</v>
      </c>
      <c r="H3" s="88">
        <v>20</v>
      </c>
      <c r="I3" s="88">
        <v>20</v>
      </c>
      <c r="J3" s="88">
        <v>10</v>
      </c>
      <c r="K3" s="88">
        <v>40</v>
      </c>
      <c r="L3" s="88">
        <f t="shared" ref="L3:L25" si="0">SUM(G3:K3)</f>
        <v>115</v>
      </c>
      <c r="M3" s="88">
        <f t="shared" ref="M3:M25" si="1">F3+L3</f>
        <v>166</v>
      </c>
      <c r="N3" s="89">
        <f t="shared" ref="N3:N25" si="2">(M3*100)/246</f>
        <v>67.479674796747972</v>
      </c>
      <c r="O3" s="90" t="s">
        <v>428</v>
      </c>
    </row>
    <row r="4" spans="1:15" ht="63.75">
      <c r="A4" s="82">
        <v>2</v>
      </c>
      <c r="B4" s="83" t="s">
        <v>23</v>
      </c>
      <c r="C4" s="82" t="s">
        <v>25</v>
      </c>
      <c r="D4" s="85" t="s">
        <v>24</v>
      </c>
      <c r="E4" s="82">
        <v>11</v>
      </c>
      <c r="F4" s="87">
        <v>45</v>
      </c>
      <c r="G4" s="88">
        <v>25</v>
      </c>
      <c r="H4" s="88">
        <v>20</v>
      </c>
      <c r="I4" s="88">
        <v>15</v>
      </c>
      <c r="J4" s="88">
        <v>8</v>
      </c>
      <c r="K4" s="88">
        <v>49</v>
      </c>
      <c r="L4" s="88">
        <f t="shared" si="0"/>
        <v>117</v>
      </c>
      <c r="M4" s="88">
        <f t="shared" si="1"/>
        <v>162</v>
      </c>
      <c r="N4" s="89">
        <f t="shared" si="2"/>
        <v>65.853658536585371</v>
      </c>
      <c r="O4" s="90" t="s">
        <v>427</v>
      </c>
    </row>
    <row r="5" spans="1:15" ht="63.75">
      <c r="A5" s="82">
        <v>3</v>
      </c>
      <c r="B5" s="83" t="s">
        <v>188</v>
      </c>
      <c r="C5" s="82" t="s">
        <v>190</v>
      </c>
      <c r="D5" s="85" t="s">
        <v>189</v>
      </c>
      <c r="E5" s="82">
        <v>11</v>
      </c>
      <c r="F5" s="87">
        <v>58</v>
      </c>
      <c r="G5" s="88">
        <v>15</v>
      </c>
      <c r="H5" s="88">
        <v>14</v>
      </c>
      <c r="I5" s="88">
        <v>20</v>
      </c>
      <c r="J5" s="88">
        <v>8</v>
      </c>
      <c r="K5" s="88">
        <v>40</v>
      </c>
      <c r="L5" s="88">
        <f t="shared" si="0"/>
        <v>97</v>
      </c>
      <c r="M5" s="88">
        <f t="shared" si="1"/>
        <v>155</v>
      </c>
      <c r="N5" s="89">
        <f t="shared" si="2"/>
        <v>63.008130081300813</v>
      </c>
      <c r="O5" s="90" t="s">
        <v>427</v>
      </c>
    </row>
    <row r="6" spans="1:15" ht="102">
      <c r="A6" s="82">
        <v>4</v>
      </c>
      <c r="B6" s="83" t="s">
        <v>10</v>
      </c>
      <c r="C6" s="82" t="s">
        <v>12</v>
      </c>
      <c r="D6" s="85" t="s">
        <v>11</v>
      </c>
      <c r="E6" s="82">
        <v>11</v>
      </c>
      <c r="F6" s="87">
        <v>47</v>
      </c>
      <c r="G6" s="88">
        <v>20</v>
      </c>
      <c r="H6" s="88">
        <v>19</v>
      </c>
      <c r="I6" s="88">
        <v>20</v>
      </c>
      <c r="J6" s="88">
        <v>8</v>
      </c>
      <c r="K6" s="88">
        <v>37</v>
      </c>
      <c r="L6" s="88">
        <f t="shared" si="0"/>
        <v>104</v>
      </c>
      <c r="M6" s="88">
        <f t="shared" si="1"/>
        <v>151</v>
      </c>
      <c r="N6" s="89">
        <f t="shared" si="2"/>
        <v>61.382113821138212</v>
      </c>
      <c r="O6" s="90" t="s">
        <v>427</v>
      </c>
    </row>
    <row r="7" spans="1:15" ht="102">
      <c r="A7" s="82">
        <v>5</v>
      </c>
      <c r="B7" s="83" t="s">
        <v>26</v>
      </c>
      <c r="C7" s="82" t="s">
        <v>28</v>
      </c>
      <c r="D7" s="85" t="s">
        <v>27</v>
      </c>
      <c r="E7" s="82">
        <v>11</v>
      </c>
      <c r="F7" s="87">
        <v>55</v>
      </c>
      <c r="G7" s="88">
        <v>20</v>
      </c>
      <c r="H7" s="88">
        <v>5</v>
      </c>
      <c r="I7" s="88">
        <v>10</v>
      </c>
      <c r="J7" s="88">
        <v>7</v>
      </c>
      <c r="K7" s="88">
        <v>40</v>
      </c>
      <c r="L7" s="88">
        <f t="shared" si="0"/>
        <v>82</v>
      </c>
      <c r="M7" s="88">
        <f t="shared" si="1"/>
        <v>137</v>
      </c>
      <c r="N7" s="89">
        <f t="shared" si="2"/>
        <v>55.691056910569102</v>
      </c>
      <c r="O7" s="90" t="s">
        <v>427</v>
      </c>
    </row>
    <row r="8" spans="1:15" ht="51">
      <c r="A8" s="82">
        <v>6</v>
      </c>
      <c r="B8" s="83" t="s">
        <v>279</v>
      </c>
      <c r="C8" s="84" t="s">
        <v>65</v>
      </c>
      <c r="D8" s="85" t="s">
        <v>64</v>
      </c>
      <c r="E8" s="82">
        <v>11</v>
      </c>
      <c r="F8" s="87">
        <v>40</v>
      </c>
      <c r="G8" s="88">
        <v>25</v>
      </c>
      <c r="H8" s="88">
        <v>14</v>
      </c>
      <c r="I8" s="88">
        <v>10</v>
      </c>
      <c r="J8" s="88">
        <v>8</v>
      </c>
      <c r="K8" s="88">
        <v>36</v>
      </c>
      <c r="L8" s="88">
        <f t="shared" si="0"/>
        <v>93</v>
      </c>
      <c r="M8" s="88">
        <f t="shared" si="1"/>
        <v>133</v>
      </c>
      <c r="N8" s="89">
        <f t="shared" si="2"/>
        <v>54.065040650406502</v>
      </c>
      <c r="O8" s="90" t="s">
        <v>427</v>
      </c>
    </row>
    <row r="9" spans="1:15" ht="63.75">
      <c r="A9" s="82">
        <v>7</v>
      </c>
      <c r="B9" s="83" t="s">
        <v>20</v>
      </c>
      <c r="C9" s="82" t="s">
        <v>9</v>
      </c>
      <c r="D9" s="85" t="s">
        <v>8</v>
      </c>
      <c r="E9" s="82">
        <v>11</v>
      </c>
      <c r="F9" s="91">
        <v>60</v>
      </c>
      <c r="G9" s="88">
        <v>25</v>
      </c>
      <c r="H9" s="88">
        <v>7</v>
      </c>
      <c r="I9" s="88">
        <v>0</v>
      </c>
      <c r="J9" s="88">
        <v>9</v>
      </c>
      <c r="K9" s="88">
        <v>31</v>
      </c>
      <c r="L9" s="88">
        <f t="shared" si="0"/>
        <v>72</v>
      </c>
      <c r="M9" s="88">
        <f t="shared" si="1"/>
        <v>132</v>
      </c>
      <c r="N9" s="89">
        <f t="shared" si="2"/>
        <v>53.658536585365852</v>
      </c>
      <c r="O9" s="90" t="s">
        <v>429</v>
      </c>
    </row>
    <row r="10" spans="1:15" ht="30">
      <c r="A10" s="82">
        <v>8</v>
      </c>
      <c r="B10" s="83" t="s">
        <v>424</v>
      </c>
      <c r="C10" s="82" t="s">
        <v>395</v>
      </c>
      <c r="D10" s="85" t="s">
        <v>181</v>
      </c>
      <c r="E10" s="82">
        <v>11</v>
      </c>
      <c r="F10" s="87">
        <v>43</v>
      </c>
      <c r="G10" s="88">
        <v>25</v>
      </c>
      <c r="H10" s="88">
        <v>0</v>
      </c>
      <c r="I10" s="88">
        <v>20</v>
      </c>
      <c r="J10" s="88">
        <v>7</v>
      </c>
      <c r="K10" s="88">
        <v>35</v>
      </c>
      <c r="L10" s="88">
        <f t="shared" si="0"/>
        <v>87</v>
      </c>
      <c r="M10" s="88">
        <f t="shared" si="1"/>
        <v>130</v>
      </c>
      <c r="N10" s="89">
        <f t="shared" si="2"/>
        <v>52.845528455284551</v>
      </c>
      <c r="O10" s="90" t="s">
        <v>429</v>
      </c>
    </row>
    <row r="11" spans="1:15" ht="63.75">
      <c r="A11" s="82">
        <v>9</v>
      </c>
      <c r="B11" s="83" t="s">
        <v>267</v>
      </c>
      <c r="C11" s="84" t="s">
        <v>269</v>
      </c>
      <c r="D11" s="85" t="s">
        <v>268</v>
      </c>
      <c r="E11" s="82">
        <v>11</v>
      </c>
      <c r="F11" s="87">
        <v>40</v>
      </c>
      <c r="G11" s="88">
        <v>0</v>
      </c>
      <c r="H11" s="88">
        <v>20</v>
      </c>
      <c r="I11" s="88">
        <v>20</v>
      </c>
      <c r="J11" s="88">
        <v>10</v>
      </c>
      <c r="K11" s="88">
        <v>40</v>
      </c>
      <c r="L11" s="88">
        <f t="shared" si="0"/>
        <v>90</v>
      </c>
      <c r="M11" s="88">
        <f t="shared" si="1"/>
        <v>130</v>
      </c>
      <c r="N11" s="89">
        <f t="shared" si="2"/>
        <v>52.845528455284551</v>
      </c>
      <c r="O11" s="90" t="s">
        <v>429</v>
      </c>
    </row>
    <row r="12" spans="1:15" ht="30">
      <c r="A12" s="82">
        <v>10</v>
      </c>
      <c r="B12" s="83" t="s">
        <v>408</v>
      </c>
      <c r="C12" s="82" t="s">
        <v>5</v>
      </c>
      <c r="D12" s="85" t="s">
        <v>6</v>
      </c>
      <c r="E12" s="82">
        <v>11</v>
      </c>
      <c r="F12" s="87">
        <v>46</v>
      </c>
      <c r="G12" s="88">
        <v>20</v>
      </c>
      <c r="H12" s="88">
        <v>14</v>
      </c>
      <c r="I12" s="88">
        <v>10</v>
      </c>
      <c r="J12" s="88">
        <v>9</v>
      </c>
      <c r="K12" s="88">
        <v>25</v>
      </c>
      <c r="L12" s="88">
        <f t="shared" si="0"/>
        <v>78</v>
      </c>
      <c r="M12" s="88">
        <f t="shared" si="1"/>
        <v>124</v>
      </c>
      <c r="N12" s="89">
        <f t="shared" si="2"/>
        <v>50.40650406504065</v>
      </c>
      <c r="O12" s="90" t="s">
        <v>429</v>
      </c>
    </row>
    <row r="13" spans="1:15" ht="76.5">
      <c r="A13" s="82">
        <v>11</v>
      </c>
      <c r="B13" s="83" t="s">
        <v>276</v>
      </c>
      <c r="C13" s="84" t="s">
        <v>278</v>
      </c>
      <c r="D13" s="85" t="s">
        <v>277</v>
      </c>
      <c r="E13" s="82">
        <v>11</v>
      </c>
      <c r="F13" s="87">
        <v>29</v>
      </c>
      <c r="G13" s="88">
        <v>20</v>
      </c>
      <c r="H13" s="88">
        <v>6</v>
      </c>
      <c r="I13" s="88">
        <v>20</v>
      </c>
      <c r="J13" s="88">
        <v>8</v>
      </c>
      <c r="K13" s="88">
        <v>38</v>
      </c>
      <c r="L13" s="88">
        <f t="shared" si="0"/>
        <v>92</v>
      </c>
      <c r="M13" s="88">
        <f t="shared" si="1"/>
        <v>121</v>
      </c>
      <c r="N13" s="89">
        <f t="shared" si="2"/>
        <v>49.1869918699187</v>
      </c>
      <c r="O13" s="90" t="s">
        <v>429</v>
      </c>
    </row>
    <row r="14" spans="1:15" ht="30">
      <c r="A14" s="82">
        <v>12</v>
      </c>
      <c r="B14" s="83" t="s">
        <v>13</v>
      </c>
      <c r="C14" s="82" t="s">
        <v>14</v>
      </c>
      <c r="D14" s="85" t="s">
        <v>15</v>
      </c>
      <c r="E14" s="82">
        <v>11</v>
      </c>
      <c r="F14" s="87">
        <v>30</v>
      </c>
      <c r="G14" s="88">
        <v>25</v>
      </c>
      <c r="H14" s="88">
        <v>14</v>
      </c>
      <c r="I14" s="88">
        <v>0</v>
      </c>
      <c r="J14" s="88">
        <v>8</v>
      </c>
      <c r="K14" s="88">
        <v>38</v>
      </c>
      <c r="L14" s="88">
        <f t="shared" si="0"/>
        <v>85</v>
      </c>
      <c r="M14" s="88">
        <f t="shared" si="1"/>
        <v>115</v>
      </c>
      <c r="N14" s="89">
        <f t="shared" si="2"/>
        <v>46.747967479674799</v>
      </c>
      <c r="O14" s="90" t="s">
        <v>429</v>
      </c>
    </row>
    <row r="15" spans="1:15" ht="76.5">
      <c r="A15" s="82">
        <v>13</v>
      </c>
      <c r="B15" s="83" t="s">
        <v>271</v>
      </c>
      <c r="C15" s="84" t="s">
        <v>272</v>
      </c>
      <c r="D15" s="85" t="s">
        <v>124</v>
      </c>
      <c r="E15" s="82">
        <v>11</v>
      </c>
      <c r="F15" s="87">
        <v>59</v>
      </c>
      <c r="G15" s="88">
        <v>10</v>
      </c>
      <c r="H15" s="88">
        <v>0</v>
      </c>
      <c r="I15" s="88">
        <v>10</v>
      </c>
      <c r="J15" s="88">
        <v>7</v>
      </c>
      <c r="K15" s="88">
        <v>28</v>
      </c>
      <c r="L15" s="88">
        <f t="shared" si="0"/>
        <v>55</v>
      </c>
      <c r="M15" s="88">
        <f t="shared" si="1"/>
        <v>114</v>
      </c>
      <c r="N15" s="89">
        <f t="shared" si="2"/>
        <v>46.341463414634148</v>
      </c>
      <c r="O15" s="90" t="s">
        <v>429</v>
      </c>
    </row>
    <row r="16" spans="1:15" ht="63.75">
      <c r="A16" s="82">
        <v>14</v>
      </c>
      <c r="B16" s="83" t="s">
        <v>7</v>
      </c>
      <c r="C16" s="82" t="s">
        <v>9</v>
      </c>
      <c r="D16" s="85" t="s">
        <v>8</v>
      </c>
      <c r="E16" s="82">
        <v>11</v>
      </c>
      <c r="F16" s="87">
        <v>40</v>
      </c>
      <c r="G16" s="88">
        <v>10</v>
      </c>
      <c r="H16" s="88">
        <v>7</v>
      </c>
      <c r="I16" s="88">
        <v>10</v>
      </c>
      <c r="J16" s="88">
        <v>9</v>
      </c>
      <c r="K16" s="88">
        <v>37</v>
      </c>
      <c r="L16" s="88">
        <f t="shared" si="0"/>
        <v>73</v>
      </c>
      <c r="M16" s="88">
        <f t="shared" si="1"/>
        <v>113</v>
      </c>
      <c r="N16" s="89">
        <f t="shared" si="2"/>
        <v>45.934959349593498</v>
      </c>
      <c r="O16" s="90" t="s">
        <v>429</v>
      </c>
    </row>
    <row r="17" spans="1:15" ht="76.5">
      <c r="A17" s="82">
        <v>15</v>
      </c>
      <c r="B17" s="83" t="s">
        <v>178</v>
      </c>
      <c r="C17" s="82" t="s">
        <v>180</v>
      </c>
      <c r="D17" s="85" t="s">
        <v>179</v>
      </c>
      <c r="E17" s="82">
        <v>11</v>
      </c>
      <c r="F17" s="87">
        <v>30</v>
      </c>
      <c r="G17" s="88">
        <v>15</v>
      </c>
      <c r="H17" s="88">
        <v>15</v>
      </c>
      <c r="I17" s="88">
        <v>15</v>
      </c>
      <c r="J17" s="88">
        <v>15</v>
      </c>
      <c r="K17" s="88">
        <v>15</v>
      </c>
      <c r="L17" s="88">
        <f t="shared" si="0"/>
        <v>75</v>
      </c>
      <c r="M17" s="88">
        <f t="shared" si="1"/>
        <v>105</v>
      </c>
      <c r="N17" s="89">
        <f t="shared" si="2"/>
        <v>42.68292682926829</v>
      </c>
      <c r="O17" s="90" t="s">
        <v>429</v>
      </c>
    </row>
    <row r="18" spans="1:15" ht="114.75">
      <c r="A18" s="82">
        <v>16</v>
      </c>
      <c r="B18" s="83" t="s">
        <v>266</v>
      </c>
      <c r="C18" s="84" t="s">
        <v>252</v>
      </c>
      <c r="D18" s="85" t="s">
        <v>251</v>
      </c>
      <c r="E18" s="82">
        <v>11</v>
      </c>
      <c r="F18" s="87">
        <v>29</v>
      </c>
      <c r="G18" s="88">
        <v>15</v>
      </c>
      <c r="H18" s="88">
        <v>7</v>
      </c>
      <c r="I18" s="88">
        <v>0</v>
      </c>
      <c r="J18" s="88">
        <v>10</v>
      </c>
      <c r="K18" s="88">
        <v>37</v>
      </c>
      <c r="L18" s="88">
        <f t="shared" si="0"/>
        <v>69</v>
      </c>
      <c r="M18" s="88">
        <f t="shared" si="1"/>
        <v>98</v>
      </c>
      <c r="N18" s="89">
        <f t="shared" si="2"/>
        <v>39.837398373983739</v>
      </c>
      <c r="O18" s="90" t="s">
        <v>429</v>
      </c>
    </row>
    <row r="19" spans="1:15" ht="76.5">
      <c r="A19" s="82">
        <v>17</v>
      </c>
      <c r="B19" s="83" t="s">
        <v>285</v>
      </c>
      <c r="C19" s="84" t="s">
        <v>287</v>
      </c>
      <c r="D19" s="85" t="s">
        <v>286</v>
      </c>
      <c r="E19" s="82">
        <v>11</v>
      </c>
      <c r="F19" s="87">
        <v>22</v>
      </c>
      <c r="G19" s="88">
        <v>20</v>
      </c>
      <c r="H19" s="88">
        <v>6</v>
      </c>
      <c r="I19" s="88">
        <v>20</v>
      </c>
      <c r="J19" s="88">
        <v>7</v>
      </c>
      <c r="K19" s="88">
        <v>20</v>
      </c>
      <c r="L19" s="88">
        <f t="shared" si="0"/>
        <v>73</v>
      </c>
      <c r="M19" s="88">
        <f t="shared" si="1"/>
        <v>95</v>
      </c>
      <c r="N19" s="89">
        <f t="shared" si="2"/>
        <v>38.617886178861788</v>
      </c>
      <c r="O19" s="90" t="s">
        <v>429</v>
      </c>
    </row>
    <row r="20" spans="1:15" ht="63.75">
      <c r="A20" s="82">
        <v>18</v>
      </c>
      <c r="B20" s="83" t="s">
        <v>280</v>
      </c>
      <c r="C20" s="84" t="s">
        <v>284</v>
      </c>
      <c r="D20" s="85" t="s">
        <v>281</v>
      </c>
      <c r="E20" s="82">
        <v>11</v>
      </c>
      <c r="F20" s="87">
        <v>40</v>
      </c>
      <c r="G20" s="88">
        <v>20</v>
      </c>
      <c r="H20" s="88">
        <v>0</v>
      </c>
      <c r="I20" s="88">
        <v>0</v>
      </c>
      <c r="J20" s="88">
        <v>0</v>
      </c>
      <c r="K20" s="88">
        <v>31</v>
      </c>
      <c r="L20" s="88">
        <f t="shared" si="0"/>
        <v>51</v>
      </c>
      <c r="M20" s="88">
        <f t="shared" si="1"/>
        <v>91</v>
      </c>
      <c r="N20" s="89">
        <f t="shared" si="2"/>
        <v>36.991869918699187</v>
      </c>
      <c r="O20" s="90" t="s">
        <v>429</v>
      </c>
    </row>
    <row r="21" spans="1:15" ht="63.75">
      <c r="A21" s="82">
        <v>19</v>
      </c>
      <c r="B21" s="83" t="s">
        <v>29</v>
      </c>
      <c r="C21" s="82" t="s">
        <v>31</v>
      </c>
      <c r="D21" s="85" t="s">
        <v>30</v>
      </c>
      <c r="E21" s="82">
        <v>11</v>
      </c>
      <c r="F21" s="87">
        <v>32</v>
      </c>
      <c r="G21" s="88">
        <v>0</v>
      </c>
      <c r="H21" s="88">
        <v>0</v>
      </c>
      <c r="I21" s="88">
        <v>20</v>
      </c>
      <c r="J21" s="88">
        <v>8</v>
      </c>
      <c r="K21" s="88">
        <v>30</v>
      </c>
      <c r="L21" s="88">
        <f t="shared" si="0"/>
        <v>58</v>
      </c>
      <c r="M21" s="88">
        <f t="shared" si="1"/>
        <v>90</v>
      </c>
      <c r="N21" s="89">
        <f t="shared" si="2"/>
        <v>36.585365853658537</v>
      </c>
      <c r="O21" s="90" t="s">
        <v>429</v>
      </c>
    </row>
    <row r="22" spans="1:15" ht="102">
      <c r="A22" s="82">
        <v>20</v>
      </c>
      <c r="B22" s="83" t="s">
        <v>32</v>
      </c>
      <c r="C22" s="82" t="s">
        <v>34</v>
      </c>
      <c r="D22" s="85" t="s">
        <v>33</v>
      </c>
      <c r="E22" s="82">
        <v>11</v>
      </c>
      <c r="F22" s="91">
        <v>30</v>
      </c>
      <c r="G22" s="88">
        <v>25</v>
      </c>
      <c r="H22" s="88">
        <v>0</v>
      </c>
      <c r="I22" s="88">
        <v>10</v>
      </c>
      <c r="J22" s="88">
        <v>10</v>
      </c>
      <c r="K22" s="88">
        <v>0</v>
      </c>
      <c r="L22" s="88">
        <f t="shared" si="0"/>
        <v>45</v>
      </c>
      <c r="M22" s="88">
        <f t="shared" si="1"/>
        <v>75</v>
      </c>
      <c r="N22" s="89">
        <f t="shared" si="2"/>
        <v>30.487804878048781</v>
      </c>
      <c r="O22" s="90" t="s">
        <v>429</v>
      </c>
    </row>
    <row r="23" spans="1:15" ht="30">
      <c r="A23" s="82">
        <v>21</v>
      </c>
      <c r="B23" s="83" t="s">
        <v>182</v>
      </c>
      <c r="C23" s="82" t="s">
        <v>184</v>
      </c>
      <c r="D23" s="85" t="s">
        <v>183</v>
      </c>
      <c r="E23" s="82">
        <v>11</v>
      </c>
      <c r="F23" s="87">
        <v>36</v>
      </c>
      <c r="G23" s="88">
        <v>15</v>
      </c>
      <c r="H23" s="88">
        <v>0</v>
      </c>
      <c r="I23" s="88">
        <v>0</v>
      </c>
      <c r="J23" s="88">
        <v>9</v>
      </c>
      <c r="K23" s="88">
        <v>0</v>
      </c>
      <c r="L23" s="88">
        <f t="shared" si="0"/>
        <v>24</v>
      </c>
      <c r="M23" s="88">
        <f t="shared" si="1"/>
        <v>60</v>
      </c>
      <c r="N23" s="89">
        <f t="shared" si="2"/>
        <v>24.390243902439025</v>
      </c>
      <c r="O23" s="90" t="s">
        <v>429</v>
      </c>
    </row>
    <row r="24" spans="1:15" ht="76.5">
      <c r="A24" s="82">
        <v>22</v>
      </c>
      <c r="B24" s="83" t="s">
        <v>409</v>
      </c>
      <c r="C24" s="82" t="s">
        <v>242</v>
      </c>
      <c r="D24" s="85" t="s">
        <v>185</v>
      </c>
      <c r="E24" s="82">
        <v>11</v>
      </c>
      <c r="F24" s="87">
        <v>42</v>
      </c>
      <c r="G24" s="88">
        <v>0</v>
      </c>
      <c r="H24" s="88">
        <v>0</v>
      </c>
      <c r="I24" s="88">
        <v>0</v>
      </c>
      <c r="J24" s="88">
        <v>8</v>
      </c>
      <c r="K24" s="88">
        <v>0</v>
      </c>
      <c r="L24" s="88">
        <f t="shared" si="0"/>
        <v>8</v>
      </c>
      <c r="M24" s="88">
        <f t="shared" si="1"/>
        <v>50</v>
      </c>
      <c r="N24" s="89">
        <f t="shared" si="2"/>
        <v>20.325203252032519</v>
      </c>
      <c r="O24" s="90" t="s">
        <v>429</v>
      </c>
    </row>
    <row r="25" spans="1:15" ht="30">
      <c r="A25" s="82">
        <v>23</v>
      </c>
      <c r="B25" s="83" t="s">
        <v>175</v>
      </c>
      <c r="C25" s="82" t="s">
        <v>176</v>
      </c>
      <c r="D25" s="85" t="s">
        <v>177</v>
      </c>
      <c r="E25" s="82">
        <v>11</v>
      </c>
      <c r="F25" s="87">
        <v>11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f t="shared" si="0"/>
        <v>0</v>
      </c>
      <c r="M25" s="88">
        <f t="shared" si="1"/>
        <v>11</v>
      </c>
      <c r="N25" s="89">
        <f t="shared" si="2"/>
        <v>4.4715447154471546</v>
      </c>
      <c r="O25" s="90" t="s">
        <v>429</v>
      </c>
    </row>
    <row r="26" spans="1:15">
      <c r="B26" s="93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</sheetData>
  <autoFilter ref="A2:N25">
    <sortState ref="A3:O25">
      <sortCondition descending="1" ref="N2:N25"/>
    </sortState>
  </autoFilter>
  <sortState ref="A3:O33">
    <sortCondition descending="1" ref="N2"/>
  </sortState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workbookViewId="0">
      <selection activeCell="B7" sqref="B7"/>
    </sheetView>
  </sheetViews>
  <sheetFormatPr defaultRowHeight="15"/>
  <cols>
    <col min="1" max="1" width="4.85546875" style="92" customWidth="1"/>
    <col min="2" max="2" width="29.7109375" style="92" customWidth="1"/>
    <col min="3" max="3" width="15.42578125" style="92" customWidth="1"/>
    <col min="4" max="4" width="20.5703125" style="92" customWidth="1"/>
    <col min="5" max="5" width="5.28515625" style="92" customWidth="1"/>
    <col min="6" max="6" width="11.140625" style="92" hidden="1" customWidth="1"/>
    <col min="7" max="11" width="9.140625" style="92" hidden="1" customWidth="1"/>
    <col min="12" max="12" width="0" style="92" hidden="1" customWidth="1"/>
    <col min="13" max="15" width="9.140625" style="92"/>
  </cols>
  <sheetData>
    <row r="2" spans="1:15" s="61" customFormat="1" ht="38.25">
      <c r="A2" s="79" t="s">
        <v>0</v>
      </c>
      <c r="B2" s="80" t="s">
        <v>1</v>
      </c>
      <c r="C2" s="80" t="s">
        <v>2</v>
      </c>
      <c r="D2" s="80" t="s">
        <v>3</v>
      </c>
      <c r="E2" s="80" t="s">
        <v>4</v>
      </c>
      <c r="F2" s="80" t="s">
        <v>399</v>
      </c>
      <c r="G2" s="81" t="s">
        <v>402</v>
      </c>
      <c r="H2" s="81" t="s">
        <v>403</v>
      </c>
      <c r="I2" s="81" t="s">
        <v>404</v>
      </c>
      <c r="J2" s="81" t="s">
        <v>405</v>
      </c>
      <c r="K2" s="81" t="s">
        <v>406</v>
      </c>
      <c r="L2" s="81" t="s">
        <v>400</v>
      </c>
      <c r="M2" s="80" t="s">
        <v>401</v>
      </c>
      <c r="N2" s="81" t="s">
        <v>425</v>
      </c>
      <c r="O2" s="86" t="s">
        <v>431</v>
      </c>
    </row>
    <row r="3" spans="1:15" ht="76.5">
      <c r="A3" s="82">
        <v>1</v>
      </c>
      <c r="B3" s="83" t="s">
        <v>99</v>
      </c>
      <c r="C3" s="82" t="s">
        <v>101</v>
      </c>
      <c r="D3" s="85" t="s">
        <v>100</v>
      </c>
      <c r="E3" s="82">
        <v>10</v>
      </c>
      <c r="F3" s="96">
        <v>76</v>
      </c>
      <c r="G3" s="88">
        <v>25</v>
      </c>
      <c r="H3" s="88">
        <v>3</v>
      </c>
      <c r="I3" s="88">
        <v>20</v>
      </c>
      <c r="J3" s="88">
        <v>9</v>
      </c>
      <c r="K3" s="88">
        <v>29</v>
      </c>
      <c r="L3" s="88">
        <f t="shared" ref="L3:L30" si="0">SUM(G3:K3)</f>
        <v>86</v>
      </c>
      <c r="M3" s="88">
        <f t="shared" ref="M3:M30" si="1">F3+L3</f>
        <v>162</v>
      </c>
      <c r="N3" s="89">
        <f t="shared" ref="N3:N30" si="2">(M3*100)/246</f>
        <v>65.853658536585371</v>
      </c>
      <c r="O3" s="90" t="s">
        <v>428</v>
      </c>
    </row>
    <row r="4" spans="1:15" ht="89.25">
      <c r="A4" s="82">
        <v>2</v>
      </c>
      <c r="B4" s="83" t="s">
        <v>160</v>
      </c>
      <c r="C4" s="82" t="s">
        <v>144</v>
      </c>
      <c r="D4" s="85" t="s">
        <v>161</v>
      </c>
      <c r="E4" s="82">
        <v>10</v>
      </c>
      <c r="F4" s="97">
        <v>55</v>
      </c>
      <c r="G4" s="88">
        <v>25</v>
      </c>
      <c r="H4" s="88">
        <v>14</v>
      </c>
      <c r="I4" s="88">
        <v>20</v>
      </c>
      <c r="J4" s="88">
        <v>7</v>
      </c>
      <c r="K4" s="88">
        <v>38</v>
      </c>
      <c r="L4" s="88">
        <f t="shared" si="0"/>
        <v>104</v>
      </c>
      <c r="M4" s="88">
        <f t="shared" si="1"/>
        <v>159</v>
      </c>
      <c r="N4" s="89">
        <f t="shared" si="2"/>
        <v>64.634146341463421</v>
      </c>
      <c r="O4" s="90" t="s">
        <v>427</v>
      </c>
    </row>
    <row r="5" spans="1:15" ht="102">
      <c r="A5" s="82">
        <v>3</v>
      </c>
      <c r="B5" s="83" t="s">
        <v>127</v>
      </c>
      <c r="C5" s="82" t="s">
        <v>130</v>
      </c>
      <c r="D5" s="85" t="s">
        <v>128</v>
      </c>
      <c r="E5" s="82">
        <v>10</v>
      </c>
      <c r="F5" s="96">
        <v>75</v>
      </c>
      <c r="G5" s="88">
        <v>20</v>
      </c>
      <c r="H5" s="88">
        <v>11</v>
      </c>
      <c r="I5" s="88">
        <v>0</v>
      </c>
      <c r="J5" s="88">
        <v>8</v>
      </c>
      <c r="K5" s="88">
        <v>38</v>
      </c>
      <c r="L5" s="88">
        <f t="shared" si="0"/>
        <v>77</v>
      </c>
      <c r="M5" s="88">
        <f t="shared" si="1"/>
        <v>152</v>
      </c>
      <c r="N5" s="89">
        <f t="shared" si="2"/>
        <v>61.788617886178862</v>
      </c>
      <c r="O5" s="90" t="s">
        <v>427</v>
      </c>
    </row>
    <row r="6" spans="1:15" ht="39" customHeight="1">
      <c r="A6" s="82">
        <v>4</v>
      </c>
      <c r="B6" s="83" t="s">
        <v>149</v>
      </c>
      <c r="C6" s="82" t="s">
        <v>151</v>
      </c>
      <c r="D6" s="85" t="s">
        <v>150</v>
      </c>
      <c r="E6" s="82">
        <v>10</v>
      </c>
      <c r="F6" s="96">
        <v>54</v>
      </c>
      <c r="G6" s="88">
        <v>25</v>
      </c>
      <c r="H6" s="88">
        <v>13</v>
      </c>
      <c r="I6" s="88">
        <v>10</v>
      </c>
      <c r="J6" s="88">
        <v>10</v>
      </c>
      <c r="K6" s="88">
        <v>39</v>
      </c>
      <c r="L6" s="88">
        <f t="shared" si="0"/>
        <v>97</v>
      </c>
      <c r="M6" s="88">
        <f t="shared" si="1"/>
        <v>151</v>
      </c>
      <c r="N6" s="89">
        <f t="shared" si="2"/>
        <v>61.382113821138212</v>
      </c>
      <c r="O6" s="90" t="s">
        <v>427</v>
      </c>
    </row>
    <row r="7" spans="1:15" ht="63.6" customHeight="1">
      <c r="A7" s="82">
        <v>5</v>
      </c>
      <c r="B7" s="83" t="s">
        <v>94</v>
      </c>
      <c r="C7" s="82" t="s">
        <v>93</v>
      </c>
      <c r="D7" s="85" t="s">
        <v>432</v>
      </c>
      <c r="E7" s="82">
        <v>10</v>
      </c>
      <c r="F7" s="96">
        <v>38</v>
      </c>
      <c r="G7" s="88">
        <v>20</v>
      </c>
      <c r="H7" s="88">
        <v>20</v>
      </c>
      <c r="I7" s="88">
        <v>20</v>
      </c>
      <c r="J7" s="88">
        <v>7</v>
      </c>
      <c r="K7" s="88">
        <v>38</v>
      </c>
      <c r="L7" s="88">
        <f t="shared" si="0"/>
        <v>105</v>
      </c>
      <c r="M7" s="88">
        <f t="shared" si="1"/>
        <v>143</v>
      </c>
      <c r="N7" s="89">
        <f t="shared" si="2"/>
        <v>58.130081300813011</v>
      </c>
      <c r="O7" s="90" t="s">
        <v>427</v>
      </c>
    </row>
    <row r="8" spans="1:15" ht="84" customHeight="1">
      <c r="A8" s="82">
        <v>6</v>
      </c>
      <c r="B8" s="83" t="s">
        <v>76</v>
      </c>
      <c r="C8" s="82" t="s">
        <v>78</v>
      </c>
      <c r="D8" s="85" t="s">
        <v>77</v>
      </c>
      <c r="E8" s="82">
        <v>10</v>
      </c>
      <c r="F8" s="96">
        <v>64</v>
      </c>
      <c r="G8" s="88">
        <v>20</v>
      </c>
      <c r="H8" s="88">
        <v>7</v>
      </c>
      <c r="I8" s="88">
        <v>10</v>
      </c>
      <c r="J8" s="88">
        <v>7</v>
      </c>
      <c r="K8" s="88">
        <v>34</v>
      </c>
      <c r="L8" s="88">
        <f t="shared" si="0"/>
        <v>78</v>
      </c>
      <c r="M8" s="88">
        <f t="shared" si="1"/>
        <v>142</v>
      </c>
      <c r="N8" s="89">
        <f t="shared" si="2"/>
        <v>57.72357723577236</v>
      </c>
      <c r="O8" s="90" t="s">
        <v>427</v>
      </c>
    </row>
    <row r="9" spans="1:15" ht="63.75">
      <c r="A9" s="82">
        <v>7</v>
      </c>
      <c r="B9" s="83" t="s">
        <v>63</v>
      </c>
      <c r="C9" s="82" t="s">
        <v>65</v>
      </c>
      <c r="D9" s="85" t="s">
        <v>64</v>
      </c>
      <c r="E9" s="82">
        <v>10</v>
      </c>
      <c r="F9" s="96">
        <v>40</v>
      </c>
      <c r="G9" s="88">
        <v>25</v>
      </c>
      <c r="H9" s="88">
        <v>20</v>
      </c>
      <c r="I9" s="88">
        <v>20</v>
      </c>
      <c r="J9" s="88">
        <v>6</v>
      </c>
      <c r="K9" s="88">
        <v>28</v>
      </c>
      <c r="L9" s="88">
        <f t="shared" si="0"/>
        <v>99</v>
      </c>
      <c r="M9" s="88">
        <f t="shared" si="1"/>
        <v>139</v>
      </c>
      <c r="N9" s="89">
        <f t="shared" si="2"/>
        <v>56.50406504065041</v>
      </c>
      <c r="O9" s="90" t="s">
        <v>427</v>
      </c>
    </row>
    <row r="10" spans="1:15" ht="76.5">
      <c r="A10" s="82">
        <v>8</v>
      </c>
      <c r="B10" s="83" t="s">
        <v>70</v>
      </c>
      <c r="C10" s="82" t="s">
        <v>5</v>
      </c>
      <c r="D10" s="85" t="s">
        <v>71</v>
      </c>
      <c r="E10" s="82">
        <v>10</v>
      </c>
      <c r="F10" s="96">
        <v>36</v>
      </c>
      <c r="G10" s="88">
        <v>20</v>
      </c>
      <c r="H10" s="88">
        <v>20</v>
      </c>
      <c r="I10" s="88">
        <v>10</v>
      </c>
      <c r="J10" s="88">
        <v>7</v>
      </c>
      <c r="K10" s="88">
        <v>38</v>
      </c>
      <c r="L10" s="88">
        <f t="shared" si="0"/>
        <v>95</v>
      </c>
      <c r="M10" s="88">
        <f t="shared" si="1"/>
        <v>131</v>
      </c>
      <c r="N10" s="89">
        <f t="shared" si="2"/>
        <v>53.252032520325201</v>
      </c>
      <c r="O10" s="90" t="s">
        <v>429</v>
      </c>
    </row>
    <row r="11" spans="1:15" ht="82.15" customHeight="1">
      <c r="A11" s="82">
        <v>9</v>
      </c>
      <c r="B11" s="83" t="s">
        <v>115</v>
      </c>
      <c r="C11" s="82" t="s">
        <v>117</v>
      </c>
      <c r="D11" s="85" t="s">
        <v>116</v>
      </c>
      <c r="E11" s="82">
        <v>10</v>
      </c>
      <c r="F11" s="96">
        <v>59</v>
      </c>
      <c r="G11" s="88">
        <v>20</v>
      </c>
      <c r="H11" s="88">
        <v>14</v>
      </c>
      <c r="I11" s="88">
        <v>0</v>
      </c>
      <c r="J11" s="88">
        <v>9</v>
      </c>
      <c r="K11" s="88">
        <v>28</v>
      </c>
      <c r="L11" s="88">
        <f t="shared" si="0"/>
        <v>71</v>
      </c>
      <c r="M11" s="88">
        <f t="shared" si="1"/>
        <v>130</v>
      </c>
      <c r="N11" s="89">
        <f t="shared" si="2"/>
        <v>52.845528455284551</v>
      </c>
      <c r="O11" s="90" t="s">
        <v>429</v>
      </c>
    </row>
    <row r="12" spans="1:15" ht="76.5">
      <c r="A12" s="82">
        <v>10</v>
      </c>
      <c r="B12" s="83" t="s">
        <v>139</v>
      </c>
      <c r="C12" s="82" t="s">
        <v>25</v>
      </c>
      <c r="D12" s="85" t="s">
        <v>24</v>
      </c>
      <c r="E12" s="82">
        <v>10</v>
      </c>
      <c r="F12" s="97">
        <v>46</v>
      </c>
      <c r="G12" s="88">
        <v>10</v>
      </c>
      <c r="H12" s="88">
        <v>20</v>
      </c>
      <c r="I12" s="88">
        <v>0</v>
      </c>
      <c r="J12" s="88">
        <v>10</v>
      </c>
      <c r="K12" s="88">
        <v>43</v>
      </c>
      <c r="L12" s="88">
        <f t="shared" si="0"/>
        <v>83</v>
      </c>
      <c r="M12" s="88">
        <f t="shared" si="1"/>
        <v>129</v>
      </c>
      <c r="N12" s="89">
        <f t="shared" si="2"/>
        <v>52.439024390243901</v>
      </c>
      <c r="O12" s="90" t="s">
        <v>429</v>
      </c>
    </row>
    <row r="13" spans="1:15" ht="76.5">
      <c r="A13" s="82">
        <v>11</v>
      </c>
      <c r="B13" s="83" t="s">
        <v>132</v>
      </c>
      <c r="C13" s="82" t="s">
        <v>134</v>
      </c>
      <c r="D13" s="85" t="s">
        <v>133</v>
      </c>
      <c r="E13" s="82">
        <v>10</v>
      </c>
      <c r="F13" s="96">
        <v>53</v>
      </c>
      <c r="G13" s="88">
        <v>25</v>
      </c>
      <c r="H13" s="88">
        <v>0</v>
      </c>
      <c r="I13" s="88">
        <v>0</v>
      </c>
      <c r="J13" s="88">
        <v>10</v>
      </c>
      <c r="K13" s="88">
        <v>38</v>
      </c>
      <c r="L13" s="88">
        <f t="shared" si="0"/>
        <v>73</v>
      </c>
      <c r="M13" s="88">
        <f t="shared" si="1"/>
        <v>126</v>
      </c>
      <c r="N13" s="89">
        <f t="shared" si="2"/>
        <v>51.219512195121951</v>
      </c>
      <c r="O13" s="90" t="s">
        <v>429</v>
      </c>
    </row>
    <row r="14" spans="1:15" ht="102">
      <c r="A14" s="82">
        <v>12</v>
      </c>
      <c r="B14" s="83" t="s">
        <v>153</v>
      </c>
      <c r="C14" s="82" t="s">
        <v>355</v>
      </c>
      <c r="D14" s="85" t="s">
        <v>154</v>
      </c>
      <c r="E14" s="82">
        <v>10</v>
      </c>
      <c r="F14" s="96">
        <v>45</v>
      </c>
      <c r="G14" s="88">
        <v>15</v>
      </c>
      <c r="H14" s="88">
        <v>0</v>
      </c>
      <c r="I14" s="88">
        <v>20</v>
      </c>
      <c r="J14" s="88">
        <v>9</v>
      </c>
      <c r="K14" s="88">
        <v>32</v>
      </c>
      <c r="L14" s="88">
        <f t="shared" si="0"/>
        <v>76</v>
      </c>
      <c r="M14" s="88">
        <f t="shared" si="1"/>
        <v>121</v>
      </c>
      <c r="N14" s="89">
        <f t="shared" si="2"/>
        <v>49.1869918699187</v>
      </c>
      <c r="O14" s="90" t="s">
        <v>429</v>
      </c>
    </row>
    <row r="15" spans="1:15" ht="76.5">
      <c r="A15" s="82">
        <v>13</v>
      </c>
      <c r="B15" s="83" t="s">
        <v>163</v>
      </c>
      <c r="C15" s="82" t="s">
        <v>117</v>
      </c>
      <c r="D15" s="85" t="s">
        <v>116</v>
      </c>
      <c r="E15" s="82">
        <v>10</v>
      </c>
      <c r="F15" s="96">
        <v>34</v>
      </c>
      <c r="G15" s="88">
        <v>25</v>
      </c>
      <c r="H15" s="88">
        <v>20</v>
      </c>
      <c r="I15" s="88">
        <v>0</v>
      </c>
      <c r="J15" s="88">
        <v>9</v>
      </c>
      <c r="K15" s="88">
        <v>32</v>
      </c>
      <c r="L15" s="88">
        <f t="shared" si="0"/>
        <v>86</v>
      </c>
      <c r="M15" s="88">
        <f t="shared" si="1"/>
        <v>120</v>
      </c>
      <c r="N15" s="89">
        <f t="shared" si="2"/>
        <v>48.780487804878049</v>
      </c>
      <c r="O15" s="90" t="s">
        <v>429</v>
      </c>
    </row>
    <row r="16" spans="1:15" ht="89.25">
      <c r="A16" s="82">
        <v>14</v>
      </c>
      <c r="B16" s="83" t="s">
        <v>119</v>
      </c>
      <c r="C16" s="82" t="s">
        <v>121</v>
      </c>
      <c r="D16" s="85" t="s">
        <v>120</v>
      </c>
      <c r="E16" s="82">
        <v>10</v>
      </c>
      <c r="F16" s="96">
        <v>51</v>
      </c>
      <c r="G16" s="88">
        <v>15</v>
      </c>
      <c r="H16" s="88">
        <v>6</v>
      </c>
      <c r="I16" s="88">
        <v>0</v>
      </c>
      <c r="J16" s="88">
        <v>8</v>
      </c>
      <c r="K16" s="88">
        <v>40</v>
      </c>
      <c r="L16" s="88">
        <f t="shared" si="0"/>
        <v>69</v>
      </c>
      <c r="M16" s="88">
        <f t="shared" si="1"/>
        <v>120</v>
      </c>
      <c r="N16" s="89">
        <f t="shared" si="2"/>
        <v>48.780487804878049</v>
      </c>
      <c r="O16" s="90" t="s">
        <v>429</v>
      </c>
    </row>
    <row r="17" spans="1:15" ht="89.25">
      <c r="A17" s="82">
        <v>15</v>
      </c>
      <c r="B17" s="83" t="s">
        <v>145</v>
      </c>
      <c r="C17" s="82" t="s">
        <v>147</v>
      </c>
      <c r="D17" s="85" t="s">
        <v>146</v>
      </c>
      <c r="E17" s="82">
        <v>10</v>
      </c>
      <c r="F17" s="96">
        <v>33</v>
      </c>
      <c r="G17" s="88">
        <v>20</v>
      </c>
      <c r="H17" s="88">
        <v>6</v>
      </c>
      <c r="I17" s="88">
        <v>0</v>
      </c>
      <c r="J17" s="88">
        <v>9</v>
      </c>
      <c r="K17" s="88">
        <v>48</v>
      </c>
      <c r="L17" s="88">
        <f t="shared" si="0"/>
        <v>83</v>
      </c>
      <c r="M17" s="88">
        <f t="shared" si="1"/>
        <v>116</v>
      </c>
      <c r="N17" s="89">
        <f t="shared" si="2"/>
        <v>47.154471544715449</v>
      </c>
      <c r="O17" s="90" t="s">
        <v>429</v>
      </c>
    </row>
    <row r="18" spans="1:15" ht="30">
      <c r="A18" s="82">
        <v>16</v>
      </c>
      <c r="B18" s="83" t="s">
        <v>51</v>
      </c>
      <c r="C18" s="82" t="s">
        <v>395</v>
      </c>
      <c r="D18" s="85" t="s">
        <v>52</v>
      </c>
      <c r="E18" s="82">
        <v>10</v>
      </c>
      <c r="F18" s="96">
        <v>50</v>
      </c>
      <c r="G18" s="88">
        <v>15</v>
      </c>
      <c r="H18" s="88">
        <v>6</v>
      </c>
      <c r="I18" s="88">
        <v>0</v>
      </c>
      <c r="J18" s="88">
        <v>8</v>
      </c>
      <c r="K18" s="88">
        <v>35</v>
      </c>
      <c r="L18" s="88">
        <f t="shared" si="0"/>
        <v>64</v>
      </c>
      <c r="M18" s="88">
        <f t="shared" si="1"/>
        <v>114</v>
      </c>
      <c r="N18" s="89">
        <f t="shared" si="2"/>
        <v>46.341463414634148</v>
      </c>
      <c r="O18" s="90" t="s">
        <v>429</v>
      </c>
    </row>
    <row r="19" spans="1:15" ht="30">
      <c r="A19" s="82">
        <v>17</v>
      </c>
      <c r="B19" s="83" t="s">
        <v>411</v>
      </c>
      <c r="C19" s="82" t="s">
        <v>180</v>
      </c>
      <c r="D19" s="85" t="s">
        <v>165</v>
      </c>
      <c r="E19" s="82">
        <v>10</v>
      </c>
      <c r="F19" s="96">
        <v>39</v>
      </c>
      <c r="G19" s="88">
        <v>15</v>
      </c>
      <c r="H19" s="88">
        <v>15</v>
      </c>
      <c r="I19" s="88">
        <v>15</v>
      </c>
      <c r="J19" s="88">
        <v>15</v>
      </c>
      <c r="K19" s="88">
        <v>15</v>
      </c>
      <c r="L19" s="88">
        <f t="shared" si="0"/>
        <v>75</v>
      </c>
      <c r="M19" s="88">
        <f t="shared" si="1"/>
        <v>114</v>
      </c>
      <c r="N19" s="89">
        <f t="shared" si="2"/>
        <v>46.341463414634148</v>
      </c>
      <c r="O19" s="90" t="s">
        <v>429</v>
      </c>
    </row>
    <row r="20" spans="1:15" ht="76.5">
      <c r="A20" s="82">
        <v>18</v>
      </c>
      <c r="B20" s="83" t="s">
        <v>107</v>
      </c>
      <c r="C20" s="82" t="s">
        <v>109</v>
      </c>
      <c r="D20" s="85" t="s">
        <v>108</v>
      </c>
      <c r="E20" s="82">
        <v>10</v>
      </c>
      <c r="F20" s="96">
        <v>49</v>
      </c>
      <c r="G20" s="88">
        <v>20</v>
      </c>
      <c r="H20" s="88">
        <v>0</v>
      </c>
      <c r="I20" s="88">
        <v>0</v>
      </c>
      <c r="J20" s="88">
        <v>8</v>
      </c>
      <c r="K20" s="88">
        <v>36</v>
      </c>
      <c r="L20" s="88">
        <f t="shared" si="0"/>
        <v>64</v>
      </c>
      <c r="M20" s="88">
        <f t="shared" si="1"/>
        <v>113</v>
      </c>
      <c r="N20" s="89">
        <f t="shared" si="2"/>
        <v>45.934959349593498</v>
      </c>
      <c r="O20" s="90" t="s">
        <v>429</v>
      </c>
    </row>
    <row r="21" spans="1:15" ht="89.25">
      <c r="A21" s="82">
        <v>19</v>
      </c>
      <c r="B21" s="83" t="s">
        <v>142</v>
      </c>
      <c r="C21" s="82" t="s">
        <v>144</v>
      </c>
      <c r="D21" s="85" t="s">
        <v>143</v>
      </c>
      <c r="E21" s="82">
        <v>10</v>
      </c>
      <c r="F21" s="96">
        <v>50</v>
      </c>
      <c r="G21" s="88">
        <v>25</v>
      </c>
      <c r="H21" s="88">
        <v>7</v>
      </c>
      <c r="I21" s="88">
        <v>20</v>
      </c>
      <c r="J21" s="88">
        <v>9</v>
      </c>
      <c r="K21" s="88">
        <v>0</v>
      </c>
      <c r="L21" s="88">
        <f t="shared" si="0"/>
        <v>61</v>
      </c>
      <c r="M21" s="88">
        <f t="shared" si="1"/>
        <v>111</v>
      </c>
      <c r="N21" s="89">
        <f t="shared" si="2"/>
        <v>45.121951219512198</v>
      </c>
      <c r="O21" s="90" t="s">
        <v>429</v>
      </c>
    </row>
    <row r="22" spans="1:15" ht="127.5">
      <c r="A22" s="82">
        <v>20</v>
      </c>
      <c r="B22" s="82" t="s">
        <v>74</v>
      </c>
      <c r="C22" s="82" t="s">
        <v>396</v>
      </c>
      <c r="D22" s="85" t="s">
        <v>75</v>
      </c>
      <c r="E22" s="82">
        <v>10</v>
      </c>
      <c r="F22" s="96">
        <v>46</v>
      </c>
      <c r="G22" s="88">
        <v>10</v>
      </c>
      <c r="H22" s="88">
        <v>5</v>
      </c>
      <c r="I22" s="88">
        <v>10</v>
      </c>
      <c r="J22" s="88">
        <v>4</v>
      </c>
      <c r="K22" s="88">
        <v>34</v>
      </c>
      <c r="L22" s="88">
        <f t="shared" si="0"/>
        <v>63</v>
      </c>
      <c r="M22" s="88">
        <f t="shared" si="1"/>
        <v>109</v>
      </c>
      <c r="N22" s="89">
        <f t="shared" si="2"/>
        <v>44.308943089430898</v>
      </c>
      <c r="O22" s="90" t="s">
        <v>429</v>
      </c>
    </row>
    <row r="23" spans="1:15" ht="140.25">
      <c r="A23" s="82">
        <v>21</v>
      </c>
      <c r="B23" s="82" t="s">
        <v>156</v>
      </c>
      <c r="C23" s="82" t="s">
        <v>158</v>
      </c>
      <c r="D23" s="85" t="s">
        <v>157</v>
      </c>
      <c r="E23" s="82">
        <v>10</v>
      </c>
      <c r="F23" s="96">
        <v>46</v>
      </c>
      <c r="G23" s="88">
        <v>5</v>
      </c>
      <c r="H23" s="88">
        <v>6</v>
      </c>
      <c r="I23" s="88">
        <v>10</v>
      </c>
      <c r="J23" s="88">
        <v>6</v>
      </c>
      <c r="K23" s="88">
        <v>26</v>
      </c>
      <c r="L23" s="88">
        <f t="shared" si="0"/>
        <v>53</v>
      </c>
      <c r="M23" s="88">
        <f t="shared" si="1"/>
        <v>99</v>
      </c>
      <c r="N23" s="89">
        <f t="shared" si="2"/>
        <v>40.243902439024389</v>
      </c>
      <c r="O23" s="90" t="s">
        <v>429</v>
      </c>
    </row>
    <row r="24" spans="1:15" ht="140.25">
      <c r="A24" s="82">
        <v>22</v>
      </c>
      <c r="B24" s="82" t="s">
        <v>96</v>
      </c>
      <c r="C24" s="82" t="s">
        <v>98</v>
      </c>
      <c r="D24" s="85" t="s">
        <v>67</v>
      </c>
      <c r="E24" s="82">
        <v>10</v>
      </c>
      <c r="F24" s="96">
        <v>47</v>
      </c>
      <c r="G24" s="88">
        <v>10</v>
      </c>
      <c r="H24" s="88">
        <v>0</v>
      </c>
      <c r="I24" s="88">
        <v>0</v>
      </c>
      <c r="J24" s="88">
        <v>8</v>
      </c>
      <c r="K24" s="88">
        <v>32</v>
      </c>
      <c r="L24" s="88">
        <f t="shared" si="0"/>
        <v>50</v>
      </c>
      <c r="M24" s="88">
        <f t="shared" si="1"/>
        <v>97</v>
      </c>
      <c r="N24" s="89">
        <f t="shared" si="2"/>
        <v>39.430894308943088</v>
      </c>
      <c r="O24" s="90" t="s">
        <v>429</v>
      </c>
    </row>
    <row r="25" spans="1:15" ht="102">
      <c r="A25" s="82">
        <v>23</v>
      </c>
      <c r="B25" s="82" t="s">
        <v>123</v>
      </c>
      <c r="C25" s="82" t="s">
        <v>125</v>
      </c>
      <c r="D25" s="85" t="s">
        <v>124</v>
      </c>
      <c r="E25" s="82">
        <v>10</v>
      </c>
      <c r="F25" s="96">
        <v>35</v>
      </c>
      <c r="G25" s="88">
        <v>15</v>
      </c>
      <c r="H25" s="88">
        <v>0</v>
      </c>
      <c r="I25" s="88">
        <v>0</v>
      </c>
      <c r="J25" s="88">
        <v>6</v>
      </c>
      <c r="K25" s="88">
        <v>38</v>
      </c>
      <c r="L25" s="88">
        <f t="shared" si="0"/>
        <v>59</v>
      </c>
      <c r="M25" s="88">
        <f t="shared" si="1"/>
        <v>94</v>
      </c>
      <c r="N25" s="89">
        <f t="shared" si="2"/>
        <v>38.211382113821138</v>
      </c>
      <c r="O25" s="90" t="s">
        <v>429</v>
      </c>
    </row>
    <row r="26" spans="1:15" ht="76.5">
      <c r="A26" s="82">
        <v>24</v>
      </c>
      <c r="B26" s="82" t="s">
        <v>58</v>
      </c>
      <c r="C26" s="82" t="s">
        <v>60</v>
      </c>
      <c r="D26" s="85" t="s">
        <v>59</v>
      </c>
      <c r="E26" s="82">
        <v>10</v>
      </c>
      <c r="F26" s="96">
        <v>29</v>
      </c>
      <c r="G26" s="88">
        <v>5</v>
      </c>
      <c r="H26" s="88">
        <v>0</v>
      </c>
      <c r="I26" s="88">
        <v>15</v>
      </c>
      <c r="J26" s="88">
        <v>8</v>
      </c>
      <c r="K26" s="88">
        <v>20</v>
      </c>
      <c r="L26" s="88">
        <f t="shared" si="0"/>
        <v>48</v>
      </c>
      <c r="M26" s="88">
        <f t="shared" si="1"/>
        <v>77</v>
      </c>
      <c r="N26" s="89">
        <f t="shared" si="2"/>
        <v>31.300813008130081</v>
      </c>
      <c r="O26" s="90" t="s">
        <v>429</v>
      </c>
    </row>
    <row r="27" spans="1:15" ht="140.25">
      <c r="A27" s="82">
        <v>25</v>
      </c>
      <c r="B27" s="82" t="s">
        <v>66</v>
      </c>
      <c r="C27" s="82" t="s">
        <v>68</v>
      </c>
      <c r="D27" s="85" t="s">
        <v>67</v>
      </c>
      <c r="E27" s="82">
        <v>10</v>
      </c>
      <c r="F27" s="96">
        <v>34</v>
      </c>
      <c r="G27" s="88">
        <v>10</v>
      </c>
      <c r="H27" s="88">
        <v>0</v>
      </c>
      <c r="I27" s="88">
        <v>0</v>
      </c>
      <c r="J27" s="88">
        <v>7</v>
      </c>
      <c r="K27" s="88">
        <v>20</v>
      </c>
      <c r="L27" s="88">
        <f t="shared" si="0"/>
        <v>37</v>
      </c>
      <c r="M27" s="88">
        <f t="shared" si="1"/>
        <v>71</v>
      </c>
      <c r="N27" s="89">
        <f t="shared" si="2"/>
        <v>28.86178861788618</v>
      </c>
      <c r="O27" s="90" t="s">
        <v>429</v>
      </c>
    </row>
    <row r="28" spans="1:15" ht="76.5">
      <c r="A28" s="82">
        <v>26</v>
      </c>
      <c r="B28" s="82" t="s">
        <v>103</v>
      </c>
      <c r="C28" s="82" t="s">
        <v>105</v>
      </c>
      <c r="D28" s="85" t="s">
        <v>104</v>
      </c>
      <c r="E28" s="82">
        <v>10</v>
      </c>
      <c r="F28" s="96">
        <v>35</v>
      </c>
      <c r="G28" s="88">
        <v>15</v>
      </c>
      <c r="H28" s="88">
        <v>0</v>
      </c>
      <c r="I28" s="88">
        <v>0</v>
      </c>
      <c r="J28" s="88">
        <v>10</v>
      </c>
      <c r="K28" s="88">
        <v>10</v>
      </c>
      <c r="L28" s="88">
        <f t="shared" si="0"/>
        <v>35</v>
      </c>
      <c r="M28" s="88">
        <f t="shared" si="1"/>
        <v>70</v>
      </c>
      <c r="N28" s="89">
        <f t="shared" si="2"/>
        <v>28.45528455284553</v>
      </c>
      <c r="O28" s="90" t="s">
        <v>429</v>
      </c>
    </row>
    <row r="29" spans="1:15" ht="89.25">
      <c r="A29" s="82">
        <v>27</v>
      </c>
      <c r="B29" s="82" t="s">
        <v>90</v>
      </c>
      <c r="C29" s="82" t="s">
        <v>92</v>
      </c>
      <c r="D29" s="85" t="s">
        <v>91</v>
      </c>
      <c r="E29" s="82">
        <v>10</v>
      </c>
      <c r="F29" s="96">
        <v>39</v>
      </c>
      <c r="G29" s="88">
        <v>15</v>
      </c>
      <c r="H29" s="88">
        <v>7</v>
      </c>
      <c r="I29" s="88">
        <v>0</v>
      </c>
      <c r="J29" s="88">
        <v>9</v>
      </c>
      <c r="K29" s="88">
        <v>0</v>
      </c>
      <c r="L29" s="88">
        <f t="shared" si="0"/>
        <v>31</v>
      </c>
      <c r="M29" s="88">
        <f t="shared" si="1"/>
        <v>70</v>
      </c>
      <c r="N29" s="89">
        <f t="shared" si="2"/>
        <v>28.45528455284553</v>
      </c>
      <c r="O29" s="90" t="s">
        <v>429</v>
      </c>
    </row>
    <row r="30" spans="1:15" ht="89.25">
      <c r="A30" s="82">
        <v>28</v>
      </c>
      <c r="B30" s="82" t="s">
        <v>135</v>
      </c>
      <c r="C30" s="82" t="s">
        <v>138</v>
      </c>
      <c r="D30" s="85" t="s">
        <v>136</v>
      </c>
      <c r="E30" s="82">
        <v>10</v>
      </c>
      <c r="F30" s="96">
        <v>45</v>
      </c>
      <c r="G30" s="88">
        <v>5</v>
      </c>
      <c r="H30" s="88">
        <v>0</v>
      </c>
      <c r="I30" s="88">
        <v>10</v>
      </c>
      <c r="J30" s="88">
        <v>9</v>
      </c>
      <c r="K30" s="88">
        <v>0</v>
      </c>
      <c r="L30" s="88">
        <f t="shared" si="0"/>
        <v>24</v>
      </c>
      <c r="M30" s="88">
        <f t="shared" si="1"/>
        <v>69</v>
      </c>
      <c r="N30" s="89">
        <f t="shared" si="2"/>
        <v>28.048780487804876</v>
      </c>
      <c r="O30" s="90" t="s">
        <v>429</v>
      </c>
    </row>
  </sheetData>
  <autoFilter ref="A2:O30">
    <sortState ref="A3:P30">
      <sortCondition descending="1" ref="N2:N30"/>
    </sortState>
  </autoFilter>
  <sortState ref="A3:O35">
    <sortCondition descending="1" ref="N2"/>
  </sortState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9"/>
  <sheetViews>
    <sheetView workbookViewId="0">
      <selection activeCell="D6" sqref="D6"/>
    </sheetView>
  </sheetViews>
  <sheetFormatPr defaultRowHeight="15"/>
  <cols>
    <col min="1" max="1" width="3.5703125" style="92" customWidth="1"/>
    <col min="2" max="2" width="27.42578125" style="92" customWidth="1"/>
    <col min="3" max="3" width="14.140625" style="92" customWidth="1"/>
    <col min="4" max="4" width="30.85546875" style="92" customWidth="1"/>
    <col min="5" max="5" width="6" style="92" customWidth="1"/>
    <col min="6" max="6" width="7.140625" style="92" hidden="1" customWidth="1"/>
    <col min="7" max="11" width="9.140625" style="92" hidden="1" customWidth="1"/>
    <col min="12" max="12" width="0" style="92" hidden="1" customWidth="1"/>
    <col min="13" max="14" width="9.140625" style="92"/>
    <col min="15" max="15" width="10.85546875" style="92" customWidth="1"/>
  </cols>
  <sheetData>
    <row r="2" spans="1:15" s="61" customFormat="1" ht="38.25">
      <c r="A2" s="79" t="s">
        <v>0</v>
      </c>
      <c r="B2" s="80" t="s">
        <v>1</v>
      </c>
      <c r="C2" s="80" t="s">
        <v>2</v>
      </c>
      <c r="D2" s="80" t="s">
        <v>3</v>
      </c>
      <c r="E2" s="80" t="s">
        <v>4</v>
      </c>
      <c r="F2" s="80" t="s">
        <v>399</v>
      </c>
      <c r="G2" s="81" t="s">
        <v>402</v>
      </c>
      <c r="H2" s="81" t="s">
        <v>403</v>
      </c>
      <c r="I2" s="81" t="s">
        <v>404</v>
      </c>
      <c r="J2" s="81" t="s">
        <v>405</v>
      </c>
      <c r="K2" s="81" t="s">
        <v>406</v>
      </c>
      <c r="L2" s="81" t="s">
        <v>400</v>
      </c>
      <c r="M2" s="80" t="s">
        <v>401</v>
      </c>
      <c r="N2" s="81" t="s">
        <v>425</v>
      </c>
      <c r="O2" s="86" t="s">
        <v>430</v>
      </c>
    </row>
    <row r="3" spans="1:15" s="60" customFormat="1" ht="51">
      <c r="A3" s="83">
        <v>1</v>
      </c>
      <c r="B3" s="83" t="s">
        <v>346</v>
      </c>
      <c r="C3" s="83" t="s">
        <v>101</v>
      </c>
      <c r="D3" s="101" t="s">
        <v>100</v>
      </c>
      <c r="E3" s="83">
        <v>9</v>
      </c>
      <c r="F3" s="98">
        <v>60</v>
      </c>
      <c r="G3" s="83">
        <v>25</v>
      </c>
      <c r="H3" s="83">
        <v>20</v>
      </c>
      <c r="I3" s="83">
        <v>20</v>
      </c>
      <c r="J3" s="83">
        <v>9</v>
      </c>
      <c r="K3" s="83">
        <v>40</v>
      </c>
      <c r="L3" s="83">
        <f t="shared" ref="L3:L39" si="0">SUM(G3:K3)</f>
        <v>114</v>
      </c>
      <c r="M3" s="102">
        <f t="shared" ref="M3:M39" si="1">SUM(F3,L3)</f>
        <v>174</v>
      </c>
      <c r="N3" s="83">
        <f t="shared" ref="N3:N39" si="2">(M3*100)/240</f>
        <v>72.5</v>
      </c>
      <c r="O3" s="103" t="s">
        <v>427</v>
      </c>
    </row>
    <row r="4" spans="1:15" s="60" customFormat="1" ht="51">
      <c r="A4" s="83">
        <v>2</v>
      </c>
      <c r="B4" s="83" t="s">
        <v>359</v>
      </c>
      <c r="C4" s="83" t="s">
        <v>109</v>
      </c>
      <c r="D4" s="101" t="s">
        <v>108</v>
      </c>
      <c r="E4" s="83">
        <v>9</v>
      </c>
      <c r="F4" s="98">
        <v>74</v>
      </c>
      <c r="G4" s="83">
        <v>20</v>
      </c>
      <c r="H4" s="83">
        <v>20</v>
      </c>
      <c r="I4" s="83">
        <v>20</v>
      </c>
      <c r="J4" s="83">
        <v>9</v>
      </c>
      <c r="K4" s="83">
        <v>26</v>
      </c>
      <c r="L4" s="83">
        <f t="shared" si="0"/>
        <v>95</v>
      </c>
      <c r="M4" s="102">
        <f t="shared" si="1"/>
        <v>169</v>
      </c>
      <c r="N4" s="83">
        <f t="shared" si="2"/>
        <v>70.416666666666671</v>
      </c>
      <c r="O4" s="103" t="s">
        <v>427</v>
      </c>
    </row>
    <row r="5" spans="1:15" s="60" customFormat="1" ht="38.25">
      <c r="A5" s="83">
        <v>3</v>
      </c>
      <c r="B5" s="83" t="s">
        <v>358</v>
      </c>
      <c r="C5" s="83" t="s">
        <v>5</v>
      </c>
      <c r="D5" s="101" t="s">
        <v>71</v>
      </c>
      <c r="E5" s="83">
        <v>9</v>
      </c>
      <c r="F5" s="98">
        <v>70</v>
      </c>
      <c r="G5" s="83">
        <v>20</v>
      </c>
      <c r="H5" s="83">
        <v>13</v>
      </c>
      <c r="I5" s="83">
        <v>20</v>
      </c>
      <c r="J5" s="83">
        <v>10</v>
      </c>
      <c r="K5" s="83">
        <v>36</v>
      </c>
      <c r="L5" s="83">
        <f t="shared" si="0"/>
        <v>99</v>
      </c>
      <c r="M5" s="102">
        <f t="shared" si="1"/>
        <v>169</v>
      </c>
      <c r="N5" s="83">
        <f t="shared" si="2"/>
        <v>70.416666666666671</v>
      </c>
      <c r="O5" s="103" t="s">
        <v>427</v>
      </c>
    </row>
    <row r="6" spans="1:15" s="60" customFormat="1">
      <c r="A6" s="83">
        <v>4</v>
      </c>
      <c r="B6" s="83" t="s">
        <v>380</v>
      </c>
      <c r="C6" s="83" t="s">
        <v>238</v>
      </c>
      <c r="D6" s="101" t="s">
        <v>237</v>
      </c>
      <c r="E6" s="83">
        <v>9</v>
      </c>
      <c r="F6" s="98">
        <v>72</v>
      </c>
      <c r="G6" s="83">
        <v>20</v>
      </c>
      <c r="H6" s="83">
        <v>19</v>
      </c>
      <c r="I6" s="83">
        <v>20</v>
      </c>
      <c r="J6" s="83">
        <v>8</v>
      </c>
      <c r="K6" s="83">
        <v>24</v>
      </c>
      <c r="L6" s="83">
        <f t="shared" si="0"/>
        <v>91</v>
      </c>
      <c r="M6" s="102">
        <f t="shared" si="1"/>
        <v>163</v>
      </c>
      <c r="N6" s="83">
        <f t="shared" si="2"/>
        <v>67.916666666666671</v>
      </c>
      <c r="O6" s="103" t="s">
        <v>427</v>
      </c>
    </row>
    <row r="7" spans="1:15" s="60" customFormat="1" ht="51">
      <c r="A7" s="83">
        <v>5</v>
      </c>
      <c r="B7" s="83" t="s">
        <v>390</v>
      </c>
      <c r="C7" s="83" t="s">
        <v>392</v>
      </c>
      <c r="D7" s="101" t="s">
        <v>391</v>
      </c>
      <c r="E7" s="83">
        <v>9</v>
      </c>
      <c r="F7" s="98">
        <v>67</v>
      </c>
      <c r="G7" s="83">
        <v>20</v>
      </c>
      <c r="H7" s="83">
        <v>14</v>
      </c>
      <c r="I7" s="83">
        <v>0</v>
      </c>
      <c r="J7" s="83">
        <v>9</v>
      </c>
      <c r="K7" s="83">
        <v>32</v>
      </c>
      <c r="L7" s="83">
        <f t="shared" si="0"/>
        <v>75</v>
      </c>
      <c r="M7" s="102">
        <f t="shared" si="1"/>
        <v>142</v>
      </c>
      <c r="N7" s="83">
        <f t="shared" si="2"/>
        <v>59.166666666666664</v>
      </c>
      <c r="O7" s="103" t="s">
        <v>427</v>
      </c>
    </row>
    <row r="8" spans="1:15" s="60" customFormat="1" ht="51">
      <c r="A8" s="83">
        <v>6</v>
      </c>
      <c r="B8" s="83" t="s">
        <v>389</v>
      </c>
      <c r="C8" s="83" t="s">
        <v>388</v>
      </c>
      <c r="D8" s="101" t="s">
        <v>387</v>
      </c>
      <c r="E8" s="83">
        <v>9</v>
      </c>
      <c r="F8" s="98">
        <v>68</v>
      </c>
      <c r="G8" s="83">
        <v>20</v>
      </c>
      <c r="H8" s="83">
        <v>0</v>
      </c>
      <c r="I8" s="83">
        <v>15</v>
      </c>
      <c r="J8" s="83">
        <v>10</v>
      </c>
      <c r="K8" s="83">
        <v>28</v>
      </c>
      <c r="L8" s="83">
        <f t="shared" si="0"/>
        <v>73</v>
      </c>
      <c r="M8" s="102">
        <f t="shared" si="1"/>
        <v>141</v>
      </c>
      <c r="N8" s="83">
        <f t="shared" si="2"/>
        <v>58.75</v>
      </c>
      <c r="O8" s="103" t="s">
        <v>427</v>
      </c>
    </row>
    <row r="9" spans="1:15" s="60" customFormat="1" ht="89.25">
      <c r="A9" s="83">
        <v>7</v>
      </c>
      <c r="B9" s="83" t="s">
        <v>349</v>
      </c>
      <c r="C9" s="83" t="s">
        <v>348</v>
      </c>
      <c r="D9" s="101" t="s">
        <v>157</v>
      </c>
      <c r="E9" s="83">
        <v>9</v>
      </c>
      <c r="F9" s="98">
        <v>66</v>
      </c>
      <c r="G9" s="83">
        <v>5</v>
      </c>
      <c r="H9" s="83">
        <v>19</v>
      </c>
      <c r="I9" s="83">
        <v>15</v>
      </c>
      <c r="J9" s="83">
        <v>8</v>
      </c>
      <c r="K9" s="83">
        <v>28</v>
      </c>
      <c r="L9" s="83">
        <f t="shared" si="0"/>
        <v>75</v>
      </c>
      <c r="M9" s="102">
        <f t="shared" si="1"/>
        <v>141</v>
      </c>
      <c r="N9" s="83">
        <f t="shared" si="2"/>
        <v>58.75</v>
      </c>
      <c r="O9" s="103" t="s">
        <v>427</v>
      </c>
    </row>
    <row r="10" spans="1:15" s="60" customFormat="1">
      <c r="A10" s="83">
        <v>8</v>
      </c>
      <c r="B10" s="83" t="s">
        <v>407</v>
      </c>
      <c r="C10" s="83" t="s">
        <v>65</v>
      </c>
      <c r="D10" s="101" t="s">
        <v>336</v>
      </c>
      <c r="E10" s="83">
        <v>9</v>
      </c>
      <c r="F10" s="98">
        <v>57</v>
      </c>
      <c r="G10" s="83">
        <v>20</v>
      </c>
      <c r="H10" s="83">
        <v>10</v>
      </c>
      <c r="I10" s="83">
        <v>20</v>
      </c>
      <c r="J10" s="83">
        <v>10</v>
      </c>
      <c r="K10" s="83">
        <v>24</v>
      </c>
      <c r="L10" s="83">
        <f t="shared" si="0"/>
        <v>84</v>
      </c>
      <c r="M10" s="102">
        <f t="shared" si="1"/>
        <v>141</v>
      </c>
      <c r="N10" s="83">
        <f t="shared" si="2"/>
        <v>58.75</v>
      </c>
      <c r="O10" s="103" t="s">
        <v>427</v>
      </c>
    </row>
    <row r="11" spans="1:15" s="60" customFormat="1" ht="63.75">
      <c r="A11" s="83">
        <v>9</v>
      </c>
      <c r="B11" s="83" t="s">
        <v>326</v>
      </c>
      <c r="C11" s="83" t="s">
        <v>327</v>
      </c>
      <c r="D11" s="101" t="s">
        <v>146</v>
      </c>
      <c r="E11" s="83">
        <v>9</v>
      </c>
      <c r="F11" s="98">
        <v>53</v>
      </c>
      <c r="G11" s="83">
        <v>20</v>
      </c>
      <c r="H11" s="83">
        <v>0</v>
      </c>
      <c r="I11" s="83">
        <v>20</v>
      </c>
      <c r="J11" s="83">
        <v>10</v>
      </c>
      <c r="K11" s="83">
        <v>38</v>
      </c>
      <c r="L11" s="83">
        <f t="shared" si="0"/>
        <v>88</v>
      </c>
      <c r="M11" s="102">
        <f t="shared" si="1"/>
        <v>141</v>
      </c>
      <c r="N11" s="83">
        <f t="shared" si="2"/>
        <v>58.75</v>
      </c>
      <c r="O11" s="103" t="s">
        <v>427</v>
      </c>
    </row>
    <row r="12" spans="1:15" s="60" customFormat="1">
      <c r="A12" s="83">
        <v>10</v>
      </c>
      <c r="B12" s="83" t="s">
        <v>333</v>
      </c>
      <c r="C12" s="83" t="s">
        <v>204</v>
      </c>
      <c r="D12" s="101" t="s">
        <v>205</v>
      </c>
      <c r="E12" s="83">
        <v>9</v>
      </c>
      <c r="F12" s="98">
        <v>67</v>
      </c>
      <c r="G12" s="83">
        <v>20</v>
      </c>
      <c r="H12" s="83">
        <v>6</v>
      </c>
      <c r="I12" s="83">
        <v>15</v>
      </c>
      <c r="J12" s="83">
        <v>7</v>
      </c>
      <c r="K12" s="83">
        <v>20</v>
      </c>
      <c r="L12" s="83">
        <f t="shared" si="0"/>
        <v>68</v>
      </c>
      <c r="M12" s="102">
        <f t="shared" si="1"/>
        <v>135</v>
      </c>
      <c r="N12" s="83">
        <f t="shared" si="2"/>
        <v>56.25</v>
      </c>
      <c r="O12" s="103" t="s">
        <v>427</v>
      </c>
    </row>
    <row r="13" spans="1:15" ht="89.25">
      <c r="A13" s="82">
        <v>11</v>
      </c>
      <c r="B13" s="82" t="s">
        <v>353</v>
      </c>
      <c r="C13" s="82" t="s">
        <v>28</v>
      </c>
      <c r="D13" s="85" t="s">
        <v>27</v>
      </c>
      <c r="E13" s="82">
        <v>9</v>
      </c>
      <c r="F13" s="99">
        <v>58</v>
      </c>
      <c r="G13" s="88">
        <v>25</v>
      </c>
      <c r="H13" s="88">
        <v>0</v>
      </c>
      <c r="I13" s="88">
        <v>0</v>
      </c>
      <c r="J13" s="88">
        <v>7</v>
      </c>
      <c r="K13" s="88">
        <v>32</v>
      </c>
      <c r="L13" s="88">
        <f t="shared" si="0"/>
        <v>64</v>
      </c>
      <c r="M13" s="104">
        <f t="shared" si="1"/>
        <v>122</v>
      </c>
      <c r="N13" s="82">
        <f t="shared" si="2"/>
        <v>50.833333333333336</v>
      </c>
      <c r="O13" s="89" t="s">
        <v>429</v>
      </c>
    </row>
    <row r="14" spans="1:15" ht="89.25">
      <c r="A14" s="82">
        <v>12</v>
      </c>
      <c r="B14" s="82" t="s">
        <v>347</v>
      </c>
      <c r="C14" s="82" t="s">
        <v>348</v>
      </c>
      <c r="D14" s="85" t="s">
        <v>157</v>
      </c>
      <c r="E14" s="82">
        <v>9</v>
      </c>
      <c r="F14" s="99">
        <v>66</v>
      </c>
      <c r="G14" s="88">
        <v>20</v>
      </c>
      <c r="H14" s="88">
        <v>13</v>
      </c>
      <c r="I14" s="88">
        <v>0</v>
      </c>
      <c r="J14" s="88">
        <v>4</v>
      </c>
      <c r="K14" s="88">
        <v>12</v>
      </c>
      <c r="L14" s="88">
        <f t="shared" si="0"/>
        <v>49</v>
      </c>
      <c r="M14" s="104">
        <f t="shared" si="1"/>
        <v>115</v>
      </c>
      <c r="N14" s="82">
        <f t="shared" si="2"/>
        <v>47.916666666666664</v>
      </c>
      <c r="O14" s="89" t="s">
        <v>429</v>
      </c>
    </row>
    <row r="15" spans="1:15" ht="51">
      <c r="A15" s="82">
        <v>13</v>
      </c>
      <c r="B15" s="82" t="s">
        <v>334</v>
      </c>
      <c r="C15" s="82" t="s">
        <v>190</v>
      </c>
      <c r="D15" s="85" t="s">
        <v>335</v>
      </c>
      <c r="E15" s="82">
        <v>9</v>
      </c>
      <c r="F15" s="99">
        <v>55</v>
      </c>
      <c r="G15" s="88">
        <v>20</v>
      </c>
      <c r="H15" s="88">
        <v>7</v>
      </c>
      <c r="I15" s="88">
        <v>0</v>
      </c>
      <c r="J15" s="88">
        <v>10</v>
      </c>
      <c r="K15" s="88">
        <v>22</v>
      </c>
      <c r="L15" s="88">
        <f t="shared" si="0"/>
        <v>59</v>
      </c>
      <c r="M15" s="104">
        <f t="shared" si="1"/>
        <v>114</v>
      </c>
      <c r="N15" s="82">
        <f t="shared" si="2"/>
        <v>47.5</v>
      </c>
      <c r="O15" s="89" t="s">
        <v>429</v>
      </c>
    </row>
    <row r="16" spans="1:15" ht="63.75">
      <c r="A16" s="82">
        <v>14</v>
      </c>
      <c r="B16" s="82" t="s">
        <v>341</v>
      </c>
      <c r="C16" s="82" t="s">
        <v>287</v>
      </c>
      <c r="D16" s="85" t="s">
        <v>286</v>
      </c>
      <c r="E16" s="82">
        <v>9</v>
      </c>
      <c r="F16" s="99">
        <v>60</v>
      </c>
      <c r="G16" s="88">
        <v>20</v>
      </c>
      <c r="H16" s="88">
        <v>0</v>
      </c>
      <c r="I16" s="88">
        <v>0</v>
      </c>
      <c r="J16" s="88">
        <v>9</v>
      </c>
      <c r="K16" s="88">
        <v>22</v>
      </c>
      <c r="L16" s="88">
        <f t="shared" si="0"/>
        <v>51</v>
      </c>
      <c r="M16" s="104">
        <f t="shared" si="1"/>
        <v>111</v>
      </c>
      <c r="N16" s="82">
        <f t="shared" si="2"/>
        <v>46.25</v>
      </c>
      <c r="O16" s="89" t="s">
        <v>429</v>
      </c>
    </row>
    <row r="17" spans="1:15" ht="51">
      <c r="A17" s="82">
        <v>15</v>
      </c>
      <c r="B17" s="82" t="s">
        <v>386</v>
      </c>
      <c r="C17" s="82" t="s">
        <v>388</v>
      </c>
      <c r="D17" s="85" t="s">
        <v>387</v>
      </c>
      <c r="E17" s="82">
        <v>9</v>
      </c>
      <c r="F17" s="99">
        <v>41</v>
      </c>
      <c r="G17" s="88">
        <v>15</v>
      </c>
      <c r="H17" s="88">
        <v>0</v>
      </c>
      <c r="I17" s="88">
        <v>15</v>
      </c>
      <c r="J17" s="88">
        <v>9</v>
      </c>
      <c r="K17" s="88">
        <v>30</v>
      </c>
      <c r="L17" s="88">
        <f t="shared" si="0"/>
        <v>69</v>
      </c>
      <c r="M17" s="104">
        <f t="shared" si="1"/>
        <v>110</v>
      </c>
      <c r="N17" s="82">
        <f t="shared" si="2"/>
        <v>45.833333333333336</v>
      </c>
      <c r="O17" s="89" t="s">
        <v>429</v>
      </c>
    </row>
    <row r="18" spans="1:15" ht="51">
      <c r="A18" s="82">
        <v>17</v>
      </c>
      <c r="B18" s="82" t="s">
        <v>290</v>
      </c>
      <c r="C18" s="82" t="s">
        <v>324</v>
      </c>
      <c r="D18" s="85" t="s">
        <v>291</v>
      </c>
      <c r="E18" s="82">
        <v>9</v>
      </c>
      <c r="F18" s="99">
        <v>46</v>
      </c>
      <c r="G18" s="88">
        <v>5</v>
      </c>
      <c r="H18" s="88">
        <v>14</v>
      </c>
      <c r="I18" s="88">
        <v>10</v>
      </c>
      <c r="J18" s="88">
        <v>9</v>
      </c>
      <c r="K18" s="88">
        <v>24</v>
      </c>
      <c r="L18" s="88">
        <f t="shared" si="0"/>
        <v>62</v>
      </c>
      <c r="M18" s="104">
        <f t="shared" si="1"/>
        <v>108</v>
      </c>
      <c r="N18" s="82">
        <f t="shared" si="2"/>
        <v>45</v>
      </c>
      <c r="O18" s="89" t="s">
        <v>429</v>
      </c>
    </row>
    <row r="19" spans="1:15">
      <c r="A19" s="82">
        <v>18</v>
      </c>
      <c r="B19" s="82" t="s">
        <v>365</v>
      </c>
      <c r="C19" s="82" t="s">
        <v>184</v>
      </c>
      <c r="D19" s="85" t="s">
        <v>366</v>
      </c>
      <c r="E19" s="82">
        <v>9</v>
      </c>
      <c r="F19" s="100">
        <v>48</v>
      </c>
      <c r="G19" s="88">
        <v>10</v>
      </c>
      <c r="H19" s="88">
        <v>7</v>
      </c>
      <c r="I19" s="88">
        <v>10</v>
      </c>
      <c r="J19" s="88">
        <v>9</v>
      </c>
      <c r="K19" s="88">
        <v>24</v>
      </c>
      <c r="L19" s="88">
        <f t="shared" si="0"/>
        <v>60</v>
      </c>
      <c r="M19" s="104">
        <f t="shared" si="1"/>
        <v>108</v>
      </c>
      <c r="N19" s="82">
        <f t="shared" si="2"/>
        <v>45</v>
      </c>
      <c r="O19" s="89" t="s">
        <v>429</v>
      </c>
    </row>
    <row r="20" spans="1:15">
      <c r="A20" s="82">
        <v>19</v>
      </c>
      <c r="B20" s="82" t="s">
        <v>356</v>
      </c>
      <c r="C20" s="82" t="s">
        <v>93</v>
      </c>
      <c r="D20" s="85" t="s">
        <v>357</v>
      </c>
      <c r="E20" s="82">
        <v>9</v>
      </c>
      <c r="F20" s="99">
        <v>38</v>
      </c>
      <c r="G20" s="88">
        <v>5</v>
      </c>
      <c r="H20" s="88">
        <v>6</v>
      </c>
      <c r="I20" s="88">
        <v>10</v>
      </c>
      <c r="J20" s="88">
        <v>9</v>
      </c>
      <c r="K20" s="88">
        <v>40</v>
      </c>
      <c r="L20" s="88">
        <f t="shared" si="0"/>
        <v>70</v>
      </c>
      <c r="M20" s="104">
        <f t="shared" si="1"/>
        <v>108</v>
      </c>
      <c r="N20" s="82">
        <f t="shared" si="2"/>
        <v>45</v>
      </c>
      <c r="O20" s="89" t="s">
        <v>429</v>
      </c>
    </row>
    <row r="21" spans="1:15" ht="63.75">
      <c r="A21" s="82">
        <v>20</v>
      </c>
      <c r="B21" s="82" t="s">
        <v>364</v>
      </c>
      <c r="C21" s="82" t="s">
        <v>242</v>
      </c>
      <c r="D21" s="85" t="s">
        <v>185</v>
      </c>
      <c r="E21" s="82">
        <v>9</v>
      </c>
      <c r="F21" s="100">
        <v>53</v>
      </c>
      <c r="G21" s="88">
        <v>15</v>
      </c>
      <c r="H21" s="88">
        <v>0</v>
      </c>
      <c r="I21" s="88">
        <v>0</v>
      </c>
      <c r="J21" s="88">
        <v>7</v>
      </c>
      <c r="K21" s="88">
        <v>30</v>
      </c>
      <c r="L21" s="88">
        <f t="shared" si="0"/>
        <v>52</v>
      </c>
      <c r="M21" s="104">
        <f t="shared" si="1"/>
        <v>105</v>
      </c>
      <c r="N21" s="82">
        <f t="shared" si="2"/>
        <v>43.75</v>
      </c>
      <c r="O21" s="89" t="s">
        <v>429</v>
      </c>
    </row>
    <row r="22" spans="1:15">
      <c r="A22" s="82">
        <v>22</v>
      </c>
      <c r="B22" s="82" t="s">
        <v>381</v>
      </c>
      <c r="C22" s="82" t="s">
        <v>31</v>
      </c>
      <c r="D22" s="85" t="s">
        <v>382</v>
      </c>
      <c r="E22" s="82">
        <v>9</v>
      </c>
      <c r="F22" s="99">
        <v>49</v>
      </c>
      <c r="G22" s="88">
        <v>15</v>
      </c>
      <c r="H22" s="88">
        <v>7</v>
      </c>
      <c r="I22" s="88">
        <v>0</v>
      </c>
      <c r="J22" s="88">
        <v>7</v>
      </c>
      <c r="K22" s="88">
        <v>26</v>
      </c>
      <c r="L22" s="88">
        <f t="shared" si="0"/>
        <v>55</v>
      </c>
      <c r="M22" s="104">
        <f t="shared" si="1"/>
        <v>104</v>
      </c>
      <c r="N22" s="82">
        <f t="shared" si="2"/>
        <v>43.333333333333336</v>
      </c>
      <c r="O22" s="89" t="s">
        <v>429</v>
      </c>
    </row>
    <row r="23" spans="1:15" ht="63.75">
      <c r="A23" s="82">
        <v>23</v>
      </c>
      <c r="B23" s="82" t="s">
        <v>371</v>
      </c>
      <c r="C23" s="82" t="s">
        <v>138</v>
      </c>
      <c r="D23" s="85" t="s">
        <v>136</v>
      </c>
      <c r="E23" s="82">
        <v>9</v>
      </c>
      <c r="F23" s="99">
        <v>56</v>
      </c>
      <c r="G23" s="88">
        <v>10</v>
      </c>
      <c r="H23" s="88">
        <v>0</v>
      </c>
      <c r="I23" s="88">
        <v>0</v>
      </c>
      <c r="J23" s="88">
        <v>9</v>
      </c>
      <c r="K23" s="88">
        <v>28</v>
      </c>
      <c r="L23" s="88">
        <f t="shared" si="0"/>
        <v>47</v>
      </c>
      <c r="M23" s="104">
        <f t="shared" si="1"/>
        <v>103</v>
      </c>
      <c r="N23" s="82">
        <f t="shared" si="2"/>
        <v>42.916666666666664</v>
      </c>
      <c r="O23" s="89" t="s">
        <v>429</v>
      </c>
    </row>
    <row r="24" spans="1:15" ht="63.75">
      <c r="A24" s="82">
        <v>24</v>
      </c>
      <c r="B24" s="82" t="s">
        <v>331</v>
      </c>
      <c r="C24" s="82" t="s">
        <v>332</v>
      </c>
      <c r="D24" s="85" t="s">
        <v>128</v>
      </c>
      <c r="E24" s="82">
        <v>9</v>
      </c>
      <c r="F24" s="99">
        <v>70</v>
      </c>
      <c r="G24" s="88">
        <v>5</v>
      </c>
      <c r="H24" s="88">
        <v>0</v>
      </c>
      <c r="I24" s="88">
        <v>0</v>
      </c>
      <c r="J24" s="88">
        <v>6</v>
      </c>
      <c r="K24" s="88">
        <v>22</v>
      </c>
      <c r="L24" s="88">
        <f t="shared" si="0"/>
        <v>33</v>
      </c>
      <c r="M24" s="104">
        <f t="shared" si="1"/>
        <v>103</v>
      </c>
      <c r="N24" s="82">
        <f t="shared" si="2"/>
        <v>42.916666666666664</v>
      </c>
      <c r="O24" s="89" t="s">
        <v>429</v>
      </c>
    </row>
    <row r="25" spans="1:15" ht="51">
      <c r="A25" s="82">
        <v>25</v>
      </c>
      <c r="B25" s="82" t="s">
        <v>325</v>
      </c>
      <c r="C25" s="82" t="s">
        <v>324</v>
      </c>
      <c r="D25" s="85" t="s">
        <v>291</v>
      </c>
      <c r="E25" s="82">
        <v>9</v>
      </c>
      <c r="F25" s="99">
        <v>40</v>
      </c>
      <c r="G25" s="88">
        <v>20</v>
      </c>
      <c r="H25" s="88">
        <v>13</v>
      </c>
      <c r="I25" s="88">
        <v>10</v>
      </c>
      <c r="J25" s="88">
        <v>9</v>
      </c>
      <c r="K25" s="88">
        <v>10</v>
      </c>
      <c r="L25" s="88">
        <f t="shared" si="0"/>
        <v>62</v>
      </c>
      <c r="M25" s="104">
        <f t="shared" si="1"/>
        <v>102</v>
      </c>
      <c r="N25" s="82">
        <f t="shared" si="2"/>
        <v>42.5</v>
      </c>
      <c r="O25" s="89" t="s">
        <v>429</v>
      </c>
    </row>
    <row r="26" spans="1:15" ht="63.75">
      <c r="A26" s="82">
        <v>26</v>
      </c>
      <c r="B26" s="82" t="s">
        <v>367</v>
      </c>
      <c r="C26" s="82" t="s">
        <v>368</v>
      </c>
      <c r="D26" s="85" t="s">
        <v>281</v>
      </c>
      <c r="E26" s="82">
        <v>9</v>
      </c>
      <c r="F26" s="100">
        <v>40</v>
      </c>
      <c r="G26" s="88">
        <v>5</v>
      </c>
      <c r="H26" s="88">
        <v>6</v>
      </c>
      <c r="I26" s="88">
        <v>20</v>
      </c>
      <c r="J26" s="88">
        <v>8</v>
      </c>
      <c r="K26" s="88">
        <v>22</v>
      </c>
      <c r="L26" s="88">
        <f t="shared" si="0"/>
        <v>61</v>
      </c>
      <c r="M26" s="104">
        <f t="shared" si="1"/>
        <v>101</v>
      </c>
      <c r="N26" s="82">
        <f t="shared" si="2"/>
        <v>42.083333333333336</v>
      </c>
      <c r="O26" s="89" t="s">
        <v>429</v>
      </c>
    </row>
    <row r="27" spans="1:15" ht="63.75">
      <c r="A27" s="82">
        <v>27</v>
      </c>
      <c r="B27" s="82" t="s">
        <v>383</v>
      </c>
      <c r="C27" s="82" t="s">
        <v>385</v>
      </c>
      <c r="D27" s="85" t="s">
        <v>384</v>
      </c>
      <c r="E27" s="82">
        <v>9</v>
      </c>
      <c r="F27" s="99">
        <v>55</v>
      </c>
      <c r="G27" s="88">
        <v>10</v>
      </c>
      <c r="H27" s="88">
        <v>0</v>
      </c>
      <c r="I27" s="88">
        <v>0</v>
      </c>
      <c r="J27" s="88">
        <v>9</v>
      </c>
      <c r="K27" s="88">
        <v>22</v>
      </c>
      <c r="L27" s="88">
        <f t="shared" si="0"/>
        <v>41</v>
      </c>
      <c r="M27" s="104">
        <f t="shared" si="1"/>
        <v>96</v>
      </c>
      <c r="N27" s="82">
        <f t="shared" si="2"/>
        <v>40</v>
      </c>
      <c r="O27" s="89" t="s">
        <v>429</v>
      </c>
    </row>
    <row r="28" spans="1:15">
      <c r="A28" s="82">
        <v>28</v>
      </c>
      <c r="B28" s="82" t="s">
        <v>363</v>
      </c>
      <c r="C28" s="82" t="s">
        <v>362</v>
      </c>
      <c r="D28" s="85" t="s">
        <v>361</v>
      </c>
      <c r="E28" s="82">
        <v>9</v>
      </c>
      <c r="F28" s="99">
        <v>48</v>
      </c>
      <c r="G28" s="88">
        <v>5</v>
      </c>
      <c r="H28" s="88">
        <v>0</v>
      </c>
      <c r="I28" s="88">
        <v>10</v>
      </c>
      <c r="J28" s="88">
        <v>9</v>
      </c>
      <c r="K28" s="88">
        <v>22</v>
      </c>
      <c r="L28" s="88">
        <f t="shared" si="0"/>
        <v>46</v>
      </c>
      <c r="M28" s="104">
        <f t="shared" si="1"/>
        <v>94</v>
      </c>
      <c r="N28" s="82">
        <f t="shared" si="2"/>
        <v>39.166666666666664</v>
      </c>
      <c r="O28" s="89" t="s">
        <v>429</v>
      </c>
    </row>
    <row r="29" spans="1:15">
      <c r="A29" s="82">
        <v>29</v>
      </c>
      <c r="B29" s="82" t="s">
        <v>372</v>
      </c>
      <c r="C29" s="82" t="s">
        <v>245</v>
      </c>
      <c r="D29" s="85" t="s">
        <v>373</v>
      </c>
      <c r="E29" s="82">
        <v>9</v>
      </c>
      <c r="F29" s="99">
        <v>44</v>
      </c>
      <c r="G29" s="88">
        <v>10</v>
      </c>
      <c r="H29" s="88">
        <v>0</v>
      </c>
      <c r="I29" s="88">
        <v>0</v>
      </c>
      <c r="J29" s="88">
        <v>8</v>
      </c>
      <c r="K29" s="88">
        <v>32</v>
      </c>
      <c r="L29" s="88">
        <f t="shared" si="0"/>
        <v>50</v>
      </c>
      <c r="M29" s="104">
        <f t="shared" si="1"/>
        <v>94</v>
      </c>
      <c r="N29" s="82">
        <f t="shared" si="2"/>
        <v>39.166666666666664</v>
      </c>
      <c r="O29" s="89" t="s">
        <v>429</v>
      </c>
    </row>
    <row r="30" spans="1:15" ht="63.75">
      <c r="A30" s="82">
        <v>30</v>
      </c>
      <c r="B30" s="82" t="s">
        <v>289</v>
      </c>
      <c r="C30" s="82" t="s">
        <v>278</v>
      </c>
      <c r="D30" s="85" t="s">
        <v>277</v>
      </c>
      <c r="E30" s="82">
        <v>9</v>
      </c>
      <c r="F30" s="99">
        <v>36</v>
      </c>
      <c r="G30" s="88">
        <v>20</v>
      </c>
      <c r="H30" s="88">
        <v>7</v>
      </c>
      <c r="I30" s="88">
        <v>0</v>
      </c>
      <c r="J30" s="88">
        <v>10</v>
      </c>
      <c r="K30" s="88">
        <v>20</v>
      </c>
      <c r="L30" s="88">
        <f t="shared" si="0"/>
        <v>57</v>
      </c>
      <c r="M30" s="104">
        <f t="shared" si="1"/>
        <v>93</v>
      </c>
      <c r="N30" s="82">
        <f t="shared" si="2"/>
        <v>38.75</v>
      </c>
      <c r="O30" s="89" t="s">
        <v>429</v>
      </c>
    </row>
    <row r="31" spans="1:15" ht="76.5">
      <c r="A31" s="82">
        <v>31</v>
      </c>
      <c r="B31" s="82" t="s">
        <v>354</v>
      </c>
      <c r="C31" s="82" t="s">
        <v>355</v>
      </c>
      <c r="D31" s="85" t="s">
        <v>154</v>
      </c>
      <c r="E31" s="82">
        <v>9</v>
      </c>
      <c r="F31" s="99">
        <v>43</v>
      </c>
      <c r="G31" s="88">
        <v>10</v>
      </c>
      <c r="H31" s="88">
        <v>0</v>
      </c>
      <c r="I31" s="88">
        <v>20</v>
      </c>
      <c r="J31" s="88">
        <v>8</v>
      </c>
      <c r="K31" s="88">
        <v>10</v>
      </c>
      <c r="L31" s="88">
        <f t="shared" si="0"/>
        <v>48</v>
      </c>
      <c r="M31" s="104">
        <f t="shared" si="1"/>
        <v>91</v>
      </c>
      <c r="N31" s="82">
        <f t="shared" si="2"/>
        <v>37.916666666666664</v>
      </c>
      <c r="O31" s="89" t="s">
        <v>429</v>
      </c>
    </row>
    <row r="32" spans="1:15" ht="63.75">
      <c r="A32" s="82">
        <v>32</v>
      </c>
      <c r="B32" s="82" t="s">
        <v>328</v>
      </c>
      <c r="C32" s="82" t="s">
        <v>329</v>
      </c>
      <c r="D32" s="85" t="s">
        <v>223</v>
      </c>
      <c r="E32" s="82">
        <v>9</v>
      </c>
      <c r="F32" s="99">
        <v>48</v>
      </c>
      <c r="G32" s="88">
        <v>5</v>
      </c>
      <c r="H32" s="88">
        <v>0</v>
      </c>
      <c r="I32" s="88">
        <v>0</v>
      </c>
      <c r="J32" s="88">
        <v>8</v>
      </c>
      <c r="K32" s="88">
        <v>30</v>
      </c>
      <c r="L32" s="88">
        <f t="shared" si="0"/>
        <v>43</v>
      </c>
      <c r="M32" s="104">
        <f t="shared" si="1"/>
        <v>91</v>
      </c>
      <c r="N32" s="82">
        <f t="shared" si="2"/>
        <v>37.916666666666664</v>
      </c>
      <c r="O32" s="89" t="s">
        <v>429</v>
      </c>
    </row>
    <row r="33" spans="1:15">
      <c r="A33" s="82">
        <v>33</v>
      </c>
      <c r="B33" s="82" t="s">
        <v>393</v>
      </c>
      <c r="C33" s="82" t="s">
        <v>392</v>
      </c>
      <c r="D33" s="85" t="s">
        <v>394</v>
      </c>
      <c r="E33" s="82">
        <v>9</v>
      </c>
      <c r="F33" s="99">
        <v>52</v>
      </c>
      <c r="G33" s="88">
        <v>10</v>
      </c>
      <c r="H33" s="88">
        <v>0</v>
      </c>
      <c r="I33" s="88">
        <v>0</v>
      </c>
      <c r="J33" s="88">
        <v>7</v>
      </c>
      <c r="K33" s="88">
        <v>21</v>
      </c>
      <c r="L33" s="88">
        <f t="shared" si="0"/>
        <v>38</v>
      </c>
      <c r="M33" s="104">
        <f t="shared" si="1"/>
        <v>90</v>
      </c>
      <c r="N33" s="82">
        <f t="shared" si="2"/>
        <v>37.5</v>
      </c>
      <c r="O33" s="89" t="s">
        <v>429</v>
      </c>
    </row>
    <row r="34" spans="1:15">
      <c r="A34" s="82">
        <v>34</v>
      </c>
      <c r="B34" s="82" t="s">
        <v>360</v>
      </c>
      <c r="C34" s="82" t="s">
        <v>362</v>
      </c>
      <c r="D34" s="85" t="s">
        <v>361</v>
      </c>
      <c r="E34" s="82">
        <v>9</v>
      </c>
      <c r="F34" s="99">
        <v>42</v>
      </c>
      <c r="G34" s="88">
        <v>5</v>
      </c>
      <c r="H34" s="88">
        <v>0</v>
      </c>
      <c r="I34" s="88">
        <v>10</v>
      </c>
      <c r="J34" s="88">
        <v>9</v>
      </c>
      <c r="K34" s="88">
        <v>22</v>
      </c>
      <c r="L34" s="88">
        <f t="shared" si="0"/>
        <v>46</v>
      </c>
      <c r="M34" s="104">
        <f t="shared" si="1"/>
        <v>88</v>
      </c>
      <c r="N34" s="82">
        <f t="shared" si="2"/>
        <v>36.666666666666664</v>
      </c>
      <c r="O34" s="89" t="s">
        <v>429</v>
      </c>
    </row>
    <row r="35" spans="1:15" s="54" customFormat="1" ht="89.25">
      <c r="A35" s="82">
        <v>35</v>
      </c>
      <c r="B35" s="82" t="s">
        <v>369</v>
      </c>
      <c r="C35" s="82" t="s">
        <v>370</v>
      </c>
      <c r="D35" s="85" t="s">
        <v>11</v>
      </c>
      <c r="E35" s="82">
        <v>9</v>
      </c>
      <c r="F35" s="100">
        <v>39</v>
      </c>
      <c r="G35" s="82">
        <v>10</v>
      </c>
      <c r="H35" s="82">
        <v>0</v>
      </c>
      <c r="I35" s="82">
        <v>0</v>
      </c>
      <c r="J35" s="82">
        <v>8</v>
      </c>
      <c r="K35" s="82">
        <v>20</v>
      </c>
      <c r="L35" s="82">
        <f t="shared" si="0"/>
        <v>38</v>
      </c>
      <c r="M35" s="105">
        <f t="shared" si="1"/>
        <v>77</v>
      </c>
      <c r="N35" s="82">
        <f t="shared" si="2"/>
        <v>32.083333333333336</v>
      </c>
      <c r="O35" s="89" t="s">
        <v>429</v>
      </c>
    </row>
    <row r="36" spans="1:15" ht="63.75">
      <c r="A36" s="82">
        <v>36</v>
      </c>
      <c r="B36" s="82" t="s">
        <v>345</v>
      </c>
      <c r="C36" s="82" t="s">
        <v>121</v>
      </c>
      <c r="D36" s="85" t="s">
        <v>120</v>
      </c>
      <c r="E36" s="82">
        <v>9</v>
      </c>
      <c r="F36" s="99">
        <v>26</v>
      </c>
      <c r="G36" s="88">
        <v>5</v>
      </c>
      <c r="H36" s="88">
        <v>7</v>
      </c>
      <c r="I36" s="88">
        <v>0</v>
      </c>
      <c r="J36" s="88">
        <v>10</v>
      </c>
      <c r="K36" s="88">
        <v>22</v>
      </c>
      <c r="L36" s="88">
        <f t="shared" si="0"/>
        <v>44</v>
      </c>
      <c r="M36" s="104">
        <f t="shared" si="1"/>
        <v>70</v>
      </c>
      <c r="N36" s="82">
        <f t="shared" si="2"/>
        <v>29.166666666666668</v>
      </c>
      <c r="O36" s="89" t="s">
        <v>429</v>
      </c>
    </row>
    <row r="37" spans="1:15" ht="63.75">
      <c r="A37" s="82">
        <v>37</v>
      </c>
      <c r="B37" s="82" t="s">
        <v>342</v>
      </c>
      <c r="C37" s="82" t="s">
        <v>344</v>
      </c>
      <c r="D37" s="85" t="s">
        <v>343</v>
      </c>
      <c r="E37" s="82">
        <v>9</v>
      </c>
      <c r="F37" s="99">
        <v>69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f t="shared" si="0"/>
        <v>0</v>
      </c>
      <c r="M37" s="104">
        <f t="shared" si="1"/>
        <v>69</v>
      </c>
      <c r="N37" s="82">
        <f t="shared" si="2"/>
        <v>28.75</v>
      </c>
      <c r="O37" s="89" t="s">
        <v>429</v>
      </c>
    </row>
    <row r="38" spans="1:15" ht="51">
      <c r="A38" s="82">
        <v>38</v>
      </c>
      <c r="B38" s="82" t="s">
        <v>337</v>
      </c>
      <c r="C38" s="82" t="s">
        <v>340</v>
      </c>
      <c r="D38" s="85" t="s">
        <v>338</v>
      </c>
      <c r="E38" s="82" t="s">
        <v>339</v>
      </c>
      <c r="F38" s="99">
        <v>32</v>
      </c>
      <c r="G38" s="88">
        <v>0</v>
      </c>
      <c r="H38" s="88">
        <v>0</v>
      </c>
      <c r="I38" s="88">
        <v>0</v>
      </c>
      <c r="J38" s="88">
        <v>7</v>
      </c>
      <c r="K38" s="88">
        <v>22</v>
      </c>
      <c r="L38" s="88">
        <f t="shared" si="0"/>
        <v>29</v>
      </c>
      <c r="M38" s="104">
        <f t="shared" si="1"/>
        <v>61</v>
      </c>
      <c r="N38" s="82">
        <f t="shared" si="2"/>
        <v>25.416666666666668</v>
      </c>
      <c r="O38" s="89" t="s">
        <v>429</v>
      </c>
    </row>
    <row r="39" spans="1:15" ht="63.75">
      <c r="A39" s="82">
        <v>39</v>
      </c>
      <c r="B39" s="82" t="s">
        <v>330</v>
      </c>
      <c r="C39" s="82" t="s">
        <v>134</v>
      </c>
      <c r="D39" s="85" t="s">
        <v>133</v>
      </c>
      <c r="E39" s="82">
        <v>9</v>
      </c>
      <c r="F39" s="99">
        <v>44</v>
      </c>
      <c r="G39" s="88">
        <v>0</v>
      </c>
      <c r="H39" s="88">
        <v>0</v>
      </c>
      <c r="I39" s="88">
        <v>0</v>
      </c>
      <c r="J39" s="88">
        <v>6</v>
      </c>
      <c r="K39" s="88">
        <v>0</v>
      </c>
      <c r="L39" s="88">
        <f t="shared" si="0"/>
        <v>6</v>
      </c>
      <c r="M39" s="104">
        <f t="shared" si="1"/>
        <v>50</v>
      </c>
      <c r="N39" s="82">
        <f t="shared" si="2"/>
        <v>20.833333333333332</v>
      </c>
      <c r="O39" s="89" t="s">
        <v>429</v>
      </c>
    </row>
  </sheetData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H32"/>
  <sheetViews>
    <sheetView workbookViewId="0">
      <selection activeCell="AK8" sqref="AK8"/>
    </sheetView>
  </sheetViews>
  <sheetFormatPr defaultRowHeight="15"/>
  <cols>
    <col min="1" max="1" width="3.42578125" style="92" customWidth="1"/>
    <col min="2" max="2" width="24.42578125" style="92" customWidth="1"/>
    <col min="3" max="3" width="24" style="92" customWidth="1"/>
    <col min="4" max="4" width="34.140625" style="92" customWidth="1"/>
    <col min="5" max="5" width="5.28515625" style="92" customWidth="1"/>
    <col min="6" max="31" width="2.85546875" style="92" hidden="1" customWidth="1"/>
    <col min="32" max="32" width="7.5703125" style="92" customWidth="1"/>
    <col min="33" max="33" width="8.42578125" style="92" customWidth="1"/>
    <col min="34" max="34" width="11.140625" style="92" customWidth="1"/>
  </cols>
  <sheetData>
    <row r="3" spans="1:34" ht="26.25" customHeight="1">
      <c r="A3" s="108" t="s">
        <v>0</v>
      </c>
      <c r="B3" s="108" t="s">
        <v>1</v>
      </c>
      <c r="C3" s="108" t="s">
        <v>2</v>
      </c>
      <c r="D3" s="108" t="s">
        <v>3</v>
      </c>
      <c r="E3" s="108" t="s">
        <v>4</v>
      </c>
      <c r="F3" s="109" t="s">
        <v>416</v>
      </c>
      <c r="G3" s="109"/>
      <c r="H3" s="109"/>
      <c r="I3" s="109"/>
      <c r="J3" s="109"/>
      <c r="K3" s="109"/>
      <c r="L3" s="109"/>
      <c r="M3" s="109"/>
      <c r="N3" s="109" t="s">
        <v>417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10" t="s">
        <v>418</v>
      </c>
      <c r="AG3" s="106" t="s">
        <v>425</v>
      </c>
      <c r="AH3" s="117"/>
    </row>
    <row r="4" spans="1:34">
      <c r="A4" s="108"/>
      <c r="B4" s="108"/>
      <c r="C4" s="108"/>
      <c r="D4" s="108"/>
      <c r="E4" s="108"/>
      <c r="F4" s="111">
        <v>1</v>
      </c>
      <c r="G4" s="111">
        <v>2</v>
      </c>
      <c r="H4" s="111">
        <v>3</v>
      </c>
      <c r="I4" s="111">
        <v>4</v>
      </c>
      <c r="J4" s="111">
        <v>5</v>
      </c>
      <c r="K4" s="111">
        <v>6</v>
      </c>
      <c r="L4" s="111">
        <v>7</v>
      </c>
      <c r="M4" s="111">
        <v>8</v>
      </c>
      <c r="N4" s="114">
        <v>1</v>
      </c>
      <c r="O4" s="114">
        <v>2</v>
      </c>
      <c r="P4" s="114">
        <v>3</v>
      </c>
      <c r="Q4" s="114">
        <v>4</v>
      </c>
      <c r="R4" s="114">
        <v>5</v>
      </c>
      <c r="S4" s="114">
        <v>6</v>
      </c>
      <c r="T4" s="114">
        <v>7</v>
      </c>
      <c r="U4" s="114">
        <v>8</v>
      </c>
      <c r="V4" s="114">
        <v>9</v>
      </c>
      <c r="W4" s="114">
        <v>10</v>
      </c>
      <c r="X4" s="114">
        <v>11</v>
      </c>
      <c r="Y4" s="114">
        <v>12</v>
      </c>
      <c r="Z4" s="114">
        <v>13</v>
      </c>
      <c r="AA4" s="114">
        <v>14</v>
      </c>
      <c r="AB4" s="114">
        <v>15</v>
      </c>
      <c r="AC4" s="114">
        <v>16</v>
      </c>
      <c r="AD4" s="114">
        <v>17</v>
      </c>
      <c r="AE4" s="114">
        <v>18</v>
      </c>
      <c r="AF4" s="112"/>
      <c r="AG4" s="107"/>
      <c r="AH4" s="118"/>
    </row>
    <row r="5" spans="1:34" ht="38.25">
      <c r="A5" s="82">
        <v>1</v>
      </c>
      <c r="B5" s="83" t="s">
        <v>232</v>
      </c>
      <c r="C5" s="82" t="s">
        <v>65</v>
      </c>
      <c r="D5" s="85" t="s">
        <v>64</v>
      </c>
      <c r="E5" s="82">
        <v>8</v>
      </c>
      <c r="F5" s="89">
        <v>10</v>
      </c>
      <c r="G5" s="89">
        <v>0</v>
      </c>
      <c r="H5" s="89">
        <v>9</v>
      </c>
      <c r="I5" s="89">
        <v>14</v>
      </c>
      <c r="J5" s="89">
        <v>2</v>
      </c>
      <c r="K5" s="89">
        <v>15</v>
      </c>
      <c r="L5" s="89">
        <v>5</v>
      </c>
      <c r="M5" s="89">
        <v>3</v>
      </c>
      <c r="N5" s="89">
        <v>1</v>
      </c>
      <c r="O5" s="89">
        <v>1</v>
      </c>
      <c r="P5" s="89">
        <v>1</v>
      </c>
      <c r="Q5" s="89">
        <v>1</v>
      </c>
      <c r="R5" s="89">
        <v>1</v>
      </c>
      <c r="S5" s="89">
        <v>1</v>
      </c>
      <c r="T5" s="89">
        <v>1</v>
      </c>
      <c r="U5" s="89">
        <v>1</v>
      </c>
      <c r="V5" s="89">
        <v>0</v>
      </c>
      <c r="W5" s="89">
        <v>1</v>
      </c>
      <c r="X5" s="89">
        <v>1</v>
      </c>
      <c r="Y5" s="89">
        <v>1</v>
      </c>
      <c r="Z5" s="89">
        <v>2</v>
      </c>
      <c r="AA5" s="89">
        <v>3</v>
      </c>
      <c r="AB5" s="89">
        <v>2</v>
      </c>
      <c r="AC5" s="89">
        <v>2</v>
      </c>
      <c r="AD5" s="89">
        <v>2</v>
      </c>
      <c r="AE5" s="89">
        <v>3</v>
      </c>
      <c r="AF5" s="113">
        <f t="shared" ref="AF5:AF32" si="0">SUM(F5:AE5)</f>
        <v>83</v>
      </c>
      <c r="AG5" s="115">
        <f t="shared" ref="AG5:AG32" si="1">(AF5*100)/115</f>
        <v>72.173913043478265</v>
      </c>
      <c r="AH5" s="89" t="s">
        <v>427</v>
      </c>
    </row>
    <row r="6" spans="1:34">
      <c r="A6" s="82">
        <v>2</v>
      </c>
      <c r="B6" s="83" t="s">
        <v>236</v>
      </c>
      <c r="C6" s="82" t="s">
        <v>238</v>
      </c>
      <c r="D6" s="85" t="s">
        <v>237</v>
      </c>
      <c r="E6" s="82">
        <v>8</v>
      </c>
      <c r="F6" s="89">
        <v>9</v>
      </c>
      <c r="G6" s="89">
        <v>4</v>
      </c>
      <c r="H6" s="89">
        <v>9</v>
      </c>
      <c r="I6" s="89">
        <v>14</v>
      </c>
      <c r="J6" s="89">
        <v>4</v>
      </c>
      <c r="K6" s="89">
        <v>12</v>
      </c>
      <c r="L6" s="89">
        <v>7</v>
      </c>
      <c r="M6" s="89">
        <v>3</v>
      </c>
      <c r="N6" s="89">
        <v>0</v>
      </c>
      <c r="O6" s="89">
        <v>0</v>
      </c>
      <c r="P6" s="89">
        <v>1</v>
      </c>
      <c r="Q6" s="89">
        <v>1</v>
      </c>
      <c r="R6" s="89">
        <v>1</v>
      </c>
      <c r="S6" s="89">
        <v>1</v>
      </c>
      <c r="T6" s="89">
        <v>1</v>
      </c>
      <c r="U6" s="89">
        <v>0</v>
      </c>
      <c r="V6" s="89">
        <v>0</v>
      </c>
      <c r="W6" s="89">
        <v>1</v>
      </c>
      <c r="X6" s="89">
        <v>1</v>
      </c>
      <c r="Y6" s="89">
        <v>0</v>
      </c>
      <c r="Z6" s="89">
        <v>1</v>
      </c>
      <c r="AA6" s="89">
        <v>3</v>
      </c>
      <c r="AB6" s="89">
        <v>1</v>
      </c>
      <c r="AC6" s="89">
        <v>2</v>
      </c>
      <c r="AD6" s="89">
        <v>2</v>
      </c>
      <c r="AE6" s="89">
        <v>3</v>
      </c>
      <c r="AF6" s="113">
        <f t="shared" si="0"/>
        <v>81</v>
      </c>
      <c r="AG6" s="115">
        <f t="shared" si="1"/>
        <v>70.434782608695656</v>
      </c>
      <c r="AH6" s="89" t="s">
        <v>427</v>
      </c>
    </row>
    <row r="7" spans="1:34" ht="51">
      <c r="A7" s="82">
        <v>3</v>
      </c>
      <c r="B7" s="83" t="s">
        <v>227</v>
      </c>
      <c r="C7" s="82" t="s">
        <v>229</v>
      </c>
      <c r="D7" s="85" t="s">
        <v>228</v>
      </c>
      <c r="E7" s="82">
        <v>8</v>
      </c>
      <c r="F7" s="89">
        <v>13</v>
      </c>
      <c r="G7" s="89">
        <v>2</v>
      </c>
      <c r="H7" s="89">
        <v>3</v>
      </c>
      <c r="I7" s="89">
        <v>2</v>
      </c>
      <c r="J7" s="89">
        <v>4</v>
      </c>
      <c r="K7" s="89">
        <v>12</v>
      </c>
      <c r="L7" s="89">
        <v>2</v>
      </c>
      <c r="M7" s="89">
        <v>3</v>
      </c>
      <c r="N7" s="89">
        <v>1</v>
      </c>
      <c r="O7" s="89">
        <v>0</v>
      </c>
      <c r="P7" s="89">
        <v>0</v>
      </c>
      <c r="Q7" s="89">
        <v>0</v>
      </c>
      <c r="R7" s="89">
        <v>1</v>
      </c>
      <c r="S7" s="89">
        <v>1</v>
      </c>
      <c r="T7" s="89">
        <v>0</v>
      </c>
      <c r="U7" s="89">
        <v>0</v>
      </c>
      <c r="V7" s="89">
        <v>1</v>
      </c>
      <c r="W7" s="89">
        <v>0</v>
      </c>
      <c r="X7" s="89">
        <v>1</v>
      </c>
      <c r="Y7" s="89">
        <v>1</v>
      </c>
      <c r="Z7" s="89">
        <v>2</v>
      </c>
      <c r="AA7" s="89">
        <v>3</v>
      </c>
      <c r="AB7" s="89">
        <v>1</v>
      </c>
      <c r="AC7" s="89">
        <v>2</v>
      </c>
      <c r="AD7" s="89">
        <v>2</v>
      </c>
      <c r="AE7" s="89">
        <v>2</v>
      </c>
      <c r="AF7" s="113">
        <f t="shared" si="0"/>
        <v>59</v>
      </c>
      <c r="AG7" s="115">
        <f t="shared" si="1"/>
        <v>51.304347826086953</v>
      </c>
      <c r="AH7" s="89" t="s">
        <v>427</v>
      </c>
    </row>
    <row r="8" spans="1:34" ht="38.25">
      <c r="A8" s="82">
        <v>4</v>
      </c>
      <c r="B8" s="83" t="s">
        <v>220</v>
      </c>
      <c r="C8" s="82" t="s">
        <v>397</v>
      </c>
      <c r="D8" s="85" t="s">
        <v>221</v>
      </c>
      <c r="E8" s="82">
        <v>8</v>
      </c>
      <c r="F8" s="89">
        <v>4</v>
      </c>
      <c r="G8" s="89">
        <v>0</v>
      </c>
      <c r="H8" s="89">
        <v>9</v>
      </c>
      <c r="I8" s="89">
        <v>12</v>
      </c>
      <c r="J8" s="89">
        <v>0</v>
      </c>
      <c r="K8" s="89">
        <v>9</v>
      </c>
      <c r="L8" s="89">
        <v>5</v>
      </c>
      <c r="M8" s="89">
        <v>1</v>
      </c>
      <c r="N8" s="89">
        <v>1</v>
      </c>
      <c r="O8" s="89">
        <v>1</v>
      </c>
      <c r="P8" s="89">
        <v>0</v>
      </c>
      <c r="Q8" s="89">
        <v>0</v>
      </c>
      <c r="R8" s="89">
        <v>1</v>
      </c>
      <c r="S8" s="89">
        <v>1</v>
      </c>
      <c r="T8" s="89">
        <v>1</v>
      </c>
      <c r="U8" s="89">
        <v>0</v>
      </c>
      <c r="V8" s="89">
        <v>0</v>
      </c>
      <c r="W8" s="89">
        <v>1</v>
      </c>
      <c r="X8" s="89">
        <v>0</v>
      </c>
      <c r="Y8" s="89">
        <v>1</v>
      </c>
      <c r="Z8" s="89">
        <v>2</v>
      </c>
      <c r="AA8" s="89">
        <v>3</v>
      </c>
      <c r="AB8" s="89">
        <v>0</v>
      </c>
      <c r="AC8" s="89">
        <v>1</v>
      </c>
      <c r="AD8" s="89">
        <v>2</v>
      </c>
      <c r="AE8" s="89">
        <v>3</v>
      </c>
      <c r="AF8" s="113">
        <f t="shared" si="0"/>
        <v>58</v>
      </c>
      <c r="AG8" s="115">
        <f t="shared" si="1"/>
        <v>50.434782608695649</v>
      </c>
      <c r="AH8" s="89" t="s">
        <v>427</v>
      </c>
    </row>
    <row r="9" spans="1:34" ht="38.25">
      <c r="A9" s="82">
        <v>5</v>
      </c>
      <c r="B9" s="82" t="s">
        <v>219</v>
      </c>
      <c r="C9" s="82" t="s">
        <v>151</v>
      </c>
      <c r="D9" s="85" t="s">
        <v>150</v>
      </c>
      <c r="E9" s="82">
        <v>8</v>
      </c>
      <c r="F9" s="89">
        <v>8</v>
      </c>
      <c r="G9" s="89">
        <v>0</v>
      </c>
      <c r="H9" s="89">
        <v>1</v>
      </c>
      <c r="I9" s="89">
        <v>13</v>
      </c>
      <c r="J9" s="89">
        <v>1</v>
      </c>
      <c r="K9" s="89">
        <v>9</v>
      </c>
      <c r="L9" s="89">
        <v>8</v>
      </c>
      <c r="M9" s="89">
        <v>1</v>
      </c>
      <c r="N9" s="89">
        <v>0</v>
      </c>
      <c r="O9" s="89">
        <v>0</v>
      </c>
      <c r="P9" s="89">
        <v>1</v>
      </c>
      <c r="Q9" s="89">
        <v>0</v>
      </c>
      <c r="R9" s="89">
        <v>1</v>
      </c>
      <c r="S9" s="89">
        <v>1</v>
      </c>
      <c r="T9" s="89">
        <v>1</v>
      </c>
      <c r="U9" s="89">
        <v>0</v>
      </c>
      <c r="V9" s="89">
        <v>0</v>
      </c>
      <c r="W9" s="89">
        <v>0</v>
      </c>
      <c r="X9" s="89">
        <v>0</v>
      </c>
      <c r="Y9" s="89">
        <v>1</v>
      </c>
      <c r="Z9" s="89">
        <v>0</v>
      </c>
      <c r="AA9" s="89">
        <v>2</v>
      </c>
      <c r="AB9" s="89">
        <v>1</v>
      </c>
      <c r="AC9" s="89">
        <v>2</v>
      </c>
      <c r="AD9" s="89">
        <v>2</v>
      </c>
      <c r="AE9" s="89">
        <v>3</v>
      </c>
      <c r="AF9" s="113">
        <f t="shared" si="0"/>
        <v>56</v>
      </c>
      <c r="AG9" s="115">
        <f t="shared" si="1"/>
        <v>48.695652173913047</v>
      </c>
      <c r="AH9" s="89" t="s">
        <v>429</v>
      </c>
    </row>
    <row r="10" spans="1:34" ht="63.75">
      <c r="A10" s="82">
        <v>6</v>
      </c>
      <c r="B10" s="82" t="s">
        <v>243</v>
      </c>
      <c r="C10" s="82" t="s">
        <v>245</v>
      </c>
      <c r="D10" s="85" t="s">
        <v>244</v>
      </c>
      <c r="E10" s="82">
        <v>8</v>
      </c>
      <c r="F10" s="89">
        <v>9</v>
      </c>
      <c r="G10" s="89">
        <v>0</v>
      </c>
      <c r="H10" s="89">
        <v>9</v>
      </c>
      <c r="I10" s="89">
        <v>0</v>
      </c>
      <c r="J10" s="89">
        <v>0</v>
      </c>
      <c r="K10" s="89">
        <v>13</v>
      </c>
      <c r="L10" s="89">
        <v>4</v>
      </c>
      <c r="M10" s="89">
        <v>1</v>
      </c>
      <c r="N10" s="89">
        <v>1</v>
      </c>
      <c r="O10" s="89">
        <v>1</v>
      </c>
      <c r="P10" s="89">
        <v>1</v>
      </c>
      <c r="Q10" s="89">
        <v>0</v>
      </c>
      <c r="R10" s="89">
        <v>0</v>
      </c>
      <c r="S10" s="89">
        <v>1</v>
      </c>
      <c r="T10" s="89">
        <v>1</v>
      </c>
      <c r="U10" s="89">
        <v>0</v>
      </c>
      <c r="V10" s="89">
        <v>0</v>
      </c>
      <c r="W10" s="89">
        <v>1</v>
      </c>
      <c r="X10" s="89">
        <v>1</v>
      </c>
      <c r="Y10" s="89">
        <v>1</v>
      </c>
      <c r="Z10" s="89">
        <v>1</v>
      </c>
      <c r="AA10" s="89">
        <v>3</v>
      </c>
      <c r="AB10" s="89">
        <v>0</v>
      </c>
      <c r="AC10" s="89">
        <v>1</v>
      </c>
      <c r="AD10" s="89">
        <v>2</v>
      </c>
      <c r="AE10" s="89">
        <v>3</v>
      </c>
      <c r="AF10" s="113">
        <f t="shared" si="0"/>
        <v>54</v>
      </c>
      <c r="AG10" s="115">
        <f t="shared" si="1"/>
        <v>46.956521739130437</v>
      </c>
      <c r="AH10" s="89" t="s">
        <v>429</v>
      </c>
    </row>
    <row r="11" spans="1:34" ht="51">
      <c r="A11" s="82">
        <v>7</v>
      </c>
      <c r="B11" s="82" t="s">
        <v>196</v>
      </c>
      <c r="C11" s="82" t="s">
        <v>92</v>
      </c>
      <c r="D11" s="85" t="s">
        <v>91</v>
      </c>
      <c r="E11" s="82">
        <v>8</v>
      </c>
      <c r="F11" s="89">
        <v>7</v>
      </c>
      <c r="G11" s="89">
        <v>0</v>
      </c>
      <c r="H11" s="89">
        <v>3</v>
      </c>
      <c r="I11" s="89">
        <v>4</v>
      </c>
      <c r="J11" s="89">
        <v>4</v>
      </c>
      <c r="K11" s="89">
        <v>13</v>
      </c>
      <c r="L11" s="89">
        <v>7</v>
      </c>
      <c r="M11" s="89">
        <v>3</v>
      </c>
      <c r="N11" s="89">
        <v>1</v>
      </c>
      <c r="O11" s="89">
        <v>0</v>
      </c>
      <c r="P11" s="89">
        <v>0</v>
      </c>
      <c r="Q11" s="89">
        <v>1</v>
      </c>
      <c r="R11" s="89">
        <v>0</v>
      </c>
      <c r="S11" s="89">
        <v>1</v>
      </c>
      <c r="T11" s="89">
        <v>1</v>
      </c>
      <c r="U11" s="89">
        <v>1</v>
      </c>
      <c r="V11" s="89">
        <v>0</v>
      </c>
      <c r="W11" s="89">
        <v>1</v>
      </c>
      <c r="X11" s="89">
        <v>1</v>
      </c>
      <c r="Y11" s="89">
        <v>0</v>
      </c>
      <c r="Z11" s="89">
        <v>0</v>
      </c>
      <c r="AA11" s="89">
        <v>3</v>
      </c>
      <c r="AB11" s="89">
        <v>2</v>
      </c>
      <c r="AC11" s="89">
        <v>0</v>
      </c>
      <c r="AD11" s="89">
        <v>0</v>
      </c>
      <c r="AE11" s="89">
        <v>0</v>
      </c>
      <c r="AF11" s="113">
        <f t="shared" si="0"/>
        <v>53</v>
      </c>
      <c r="AG11" s="115">
        <f t="shared" si="1"/>
        <v>46.086956521739133</v>
      </c>
      <c r="AH11" s="89" t="s">
        <v>429</v>
      </c>
    </row>
    <row r="12" spans="1:34">
      <c r="A12" s="82">
        <v>8</v>
      </c>
      <c r="B12" s="82" t="s">
        <v>200</v>
      </c>
      <c r="C12" s="82" t="s">
        <v>202</v>
      </c>
      <c r="D12" s="85" t="s">
        <v>201</v>
      </c>
      <c r="E12" s="82">
        <v>8</v>
      </c>
      <c r="F12" s="89">
        <v>8</v>
      </c>
      <c r="G12" s="89">
        <v>2</v>
      </c>
      <c r="H12" s="89">
        <v>9</v>
      </c>
      <c r="I12" s="89">
        <v>2</v>
      </c>
      <c r="J12" s="89">
        <v>1</v>
      </c>
      <c r="K12" s="89">
        <v>9</v>
      </c>
      <c r="L12" s="89">
        <v>4</v>
      </c>
      <c r="M12" s="89">
        <v>3</v>
      </c>
      <c r="N12" s="89">
        <v>1</v>
      </c>
      <c r="O12" s="89">
        <v>1</v>
      </c>
      <c r="P12" s="89">
        <v>1</v>
      </c>
      <c r="Q12" s="89">
        <v>1</v>
      </c>
      <c r="R12" s="89">
        <v>1</v>
      </c>
      <c r="S12" s="89">
        <v>1</v>
      </c>
      <c r="T12" s="89">
        <v>0</v>
      </c>
      <c r="U12" s="89">
        <v>0</v>
      </c>
      <c r="V12" s="89">
        <v>0</v>
      </c>
      <c r="W12" s="89">
        <v>1</v>
      </c>
      <c r="X12" s="89">
        <v>1</v>
      </c>
      <c r="Y12" s="89">
        <v>0</v>
      </c>
      <c r="Z12" s="89">
        <v>0</v>
      </c>
      <c r="AA12" s="89">
        <v>3</v>
      </c>
      <c r="AB12" s="89">
        <v>0</v>
      </c>
      <c r="AC12" s="89">
        <v>0</v>
      </c>
      <c r="AD12" s="89">
        <v>0</v>
      </c>
      <c r="AE12" s="89">
        <v>3</v>
      </c>
      <c r="AF12" s="113">
        <f t="shared" si="0"/>
        <v>52</v>
      </c>
      <c r="AG12" s="115">
        <f t="shared" si="1"/>
        <v>45.217391304347828</v>
      </c>
      <c r="AH12" s="89" t="s">
        <v>429</v>
      </c>
    </row>
    <row r="13" spans="1:34" ht="38.25">
      <c r="A13" s="82">
        <v>9</v>
      </c>
      <c r="B13" s="82" t="s">
        <v>230</v>
      </c>
      <c r="C13" s="82" t="s">
        <v>398</v>
      </c>
      <c r="D13" s="85" t="s">
        <v>231</v>
      </c>
      <c r="E13" s="82">
        <v>8</v>
      </c>
      <c r="F13" s="89">
        <v>5</v>
      </c>
      <c r="G13" s="89">
        <v>0</v>
      </c>
      <c r="H13" s="89">
        <v>4</v>
      </c>
      <c r="I13" s="89">
        <v>0</v>
      </c>
      <c r="J13" s="89">
        <v>0</v>
      </c>
      <c r="K13" s="89">
        <v>15</v>
      </c>
      <c r="L13" s="89">
        <v>5</v>
      </c>
      <c r="M13" s="89">
        <v>3</v>
      </c>
      <c r="N13" s="89">
        <v>1</v>
      </c>
      <c r="O13" s="89">
        <v>1</v>
      </c>
      <c r="P13" s="89">
        <v>1</v>
      </c>
      <c r="Q13" s="89">
        <v>0</v>
      </c>
      <c r="R13" s="89">
        <v>1</v>
      </c>
      <c r="S13" s="89">
        <v>1</v>
      </c>
      <c r="T13" s="89">
        <v>1</v>
      </c>
      <c r="U13" s="89">
        <v>0</v>
      </c>
      <c r="V13" s="89">
        <v>0</v>
      </c>
      <c r="W13" s="89">
        <v>1</v>
      </c>
      <c r="X13" s="89">
        <v>0</v>
      </c>
      <c r="Y13" s="89">
        <v>0</v>
      </c>
      <c r="Z13" s="89">
        <v>1</v>
      </c>
      <c r="AA13" s="89">
        <v>3</v>
      </c>
      <c r="AB13" s="89">
        <v>2</v>
      </c>
      <c r="AC13" s="89">
        <v>2</v>
      </c>
      <c r="AD13" s="89">
        <v>2</v>
      </c>
      <c r="AE13" s="89">
        <v>3</v>
      </c>
      <c r="AF13" s="113">
        <f t="shared" si="0"/>
        <v>52</v>
      </c>
      <c r="AG13" s="115">
        <f t="shared" si="1"/>
        <v>45.217391304347828</v>
      </c>
      <c r="AH13" s="89" t="s">
        <v>429</v>
      </c>
    </row>
    <row r="14" spans="1:34" ht="51">
      <c r="A14" s="82">
        <v>10</v>
      </c>
      <c r="B14" s="82" t="s">
        <v>241</v>
      </c>
      <c r="C14" s="82" t="s">
        <v>242</v>
      </c>
      <c r="D14" s="85" t="s">
        <v>185</v>
      </c>
      <c r="E14" s="82">
        <v>8</v>
      </c>
      <c r="F14" s="89">
        <v>10</v>
      </c>
      <c r="G14" s="89">
        <v>2</v>
      </c>
      <c r="H14" s="89">
        <v>6</v>
      </c>
      <c r="I14" s="89">
        <v>0</v>
      </c>
      <c r="J14" s="89">
        <v>0</v>
      </c>
      <c r="K14" s="89">
        <v>11</v>
      </c>
      <c r="L14" s="89">
        <v>4</v>
      </c>
      <c r="M14" s="89">
        <v>0</v>
      </c>
      <c r="N14" s="89">
        <v>1</v>
      </c>
      <c r="O14" s="89">
        <v>0</v>
      </c>
      <c r="P14" s="89">
        <v>1</v>
      </c>
      <c r="Q14" s="89">
        <v>0</v>
      </c>
      <c r="R14" s="89">
        <v>1</v>
      </c>
      <c r="S14" s="89">
        <v>1</v>
      </c>
      <c r="T14" s="89">
        <v>1</v>
      </c>
      <c r="U14" s="89">
        <v>0</v>
      </c>
      <c r="V14" s="89">
        <v>1</v>
      </c>
      <c r="W14" s="89">
        <v>1</v>
      </c>
      <c r="X14" s="89">
        <v>0</v>
      </c>
      <c r="Y14" s="89">
        <v>0</v>
      </c>
      <c r="Z14" s="89">
        <v>2</v>
      </c>
      <c r="AA14" s="89">
        <v>2</v>
      </c>
      <c r="AB14" s="89">
        <v>2</v>
      </c>
      <c r="AC14" s="89">
        <v>2</v>
      </c>
      <c r="AD14" s="89">
        <v>1</v>
      </c>
      <c r="AE14" s="89">
        <v>3</v>
      </c>
      <c r="AF14" s="113">
        <f t="shared" si="0"/>
        <v>52</v>
      </c>
      <c r="AG14" s="115">
        <f t="shared" si="1"/>
        <v>45.217391304347828</v>
      </c>
      <c r="AH14" s="89" t="s">
        <v>429</v>
      </c>
    </row>
    <row r="15" spans="1:34">
      <c r="A15" s="82">
        <v>11</v>
      </c>
      <c r="B15" s="82" t="s">
        <v>225</v>
      </c>
      <c r="C15" s="82" t="s">
        <v>109</v>
      </c>
      <c r="D15" s="85" t="s">
        <v>226</v>
      </c>
      <c r="E15" s="82">
        <v>8</v>
      </c>
      <c r="F15" s="89">
        <v>8</v>
      </c>
      <c r="G15" s="89">
        <v>2</v>
      </c>
      <c r="H15" s="89">
        <v>5</v>
      </c>
      <c r="I15" s="89">
        <v>0</v>
      </c>
      <c r="J15" s="89">
        <v>1</v>
      </c>
      <c r="K15" s="89">
        <v>5</v>
      </c>
      <c r="L15" s="89">
        <v>8</v>
      </c>
      <c r="M15" s="89">
        <v>1</v>
      </c>
      <c r="N15" s="89">
        <v>1</v>
      </c>
      <c r="O15" s="89">
        <v>1</v>
      </c>
      <c r="P15" s="89">
        <v>1</v>
      </c>
      <c r="Q15" s="89">
        <v>0</v>
      </c>
      <c r="R15" s="89">
        <v>1</v>
      </c>
      <c r="S15" s="89">
        <v>1</v>
      </c>
      <c r="T15" s="89">
        <v>1</v>
      </c>
      <c r="U15" s="89">
        <v>0</v>
      </c>
      <c r="V15" s="89">
        <v>0</v>
      </c>
      <c r="W15" s="89">
        <v>1</v>
      </c>
      <c r="X15" s="89">
        <v>1</v>
      </c>
      <c r="Y15" s="89">
        <v>1</v>
      </c>
      <c r="Z15" s="89">
        <v>0</v>
      </c>
      <c r="AA15" s="89">
        <v>3</v>
      </c>
      <c r="AB15" s="89">
        <v>1</v>
      </c>
      <c r="AC15" s="89">
        <v>2</v>
      </c>
      <c r="AD15" s="89">
        <v>2</v>
      </c>
      <c r="AE15" s="89">
        <v>3</v>
      </c>
      <c r="AF15" s="113">
        <f t="shared" si="0"/>
        <v>50</v>
      </c>
      <c r="AG15" s="115">
        <f t="shared" si="1"/>
        <v>43.478260869565219</v>
      </c>
      <c r="AH15" s="89" t="s">
        <v>429</v>
      </c>
    </row>
    <row r="16" spans="1:34" ht="51">
      <c r="A16" s="82">
        <v>12</v>
      </c>
      <c r="B16" s="82" t="s">
        <v>239</v>
      </c>
      <c r="C16" s="82" t="s">
        <v>240</v>
      </c>
      <c r="D16" s="85" t="s">
        <v>234</v>
      </c>
      <c r="E16" s="82">
        <v>8</v>
      </c>
      <c r="F16" s="89">
        <v>10</v>
      </c>
      <c r="G16" s="89">
        <v>0</v>
      </c>
      <c r="H16" s="89">
        <v>5</v>
      </c>
      <c r="I16" s="89">
        <v>0</v>
      </c>
      <c r="J16" s="89">
        <v>0</v>
      </c>
      <c r="K16" s="89">
        <v>9</v>
      </c>
      <c r="L16" s="89">
        <v>7</v>
      </c>
      <c r="M16" s="89">
        <v>0</v>
      </c>
      <c r="N16" s="89">
        <v>1</v>
      </c>
      <c r="O16" s="89">
        <v>0</v>
      </c>
      <c r="P16" s="89">
        <v>1</v>
      </c>
      <c r="Q16" s="89">
        <v>0</v>
      </c>
      <c r="R16" s="89">
        <v>1</v>
      </c>
      <c r="S16" s="89">
        <v>1</v>
      </c>
      <c r="T16" s="89">
        <v>1</v>
      </c>
      <c r="U16" s="89">
        <v>0</v>
      </c>
      <c r="V16" s="89">
        <v>1</v>
      </c>
      <c r="W16" s="89">
        <v>1</v>
      </c>
      <c r="X16" s="89">
        <v>0</v>
      </c>
      <c r="Y16" s="89">
        <v>0</v>
      </c>
      <c r="Z16" s="89">
        <v>2</v>
      </c>
      <c r="AA16" s="89">
        <v>3</v>
      </c>
      <c r="AB16" s="89">
        <v>2</v>
      </c>
      <c r="AC16" s="89">
        <v>2</v>
      </c>
      <c r="AD16" s="89">
        <v>1</v>
      </c>
      <c r="AE16" s="89">
        <v>2</v>
      </c>
      <c r="AF16" s="113">
        <f t="shared" si="0"/>
        <v>50</v>
      </c>
      <c r="AG16" s="115">
        <f t="shared" si="1"/>
        <v>43.478260869565219</v>
      </c>
      <c r="AH16" s="89" t="s">
        <v>429</v>
      </c>
    </row>
    <row r="17" spans="1:34" ht="89.25">
      <c r="A17" s="82">
        <v>13</v>
      </c>
      <c r="B17" s="82" t="s">
        <v>250</v>
      </c>
      <c r="C17" s="82" t="s">
        <v>252</v>
      </c>
      <c r="D17" s="85" t="s">
        <v>251</v>
      </c>
      <c r="E17" s="82">
        <v>8</v>
      </c>
      <c r="F17" s="89">
        <v>7</v>
      </c>
      <c r="G17" s="89">
        <v>0</v>
      </c>
      <c r="H17" s="89">
        <v>5</v>
      </c>
      <c r="I17" s="89">
        <v>0</v>
      </c>
      <c r="J17" s="89">
        <v>0</v>
      </c>
      <c r="K17" s="89">
        <v>12</v>
      </c>
      <c r="L17" s="89">
        <v>3</v>
      </c>
      <c r="M17" s="89">
        <v>3</v>
      </c>
      <c r="N17" s="89">
        <v>1</v>
      </c>
      <c r="O17" s="89">
        <v>0</v>
      </c>
      <c r="P17" s="89">
        <v>0</v>
      </c>
      <c r="Q17" s="89">
        <v>1</v>
      </c>
      <c r="R17" s="89">
        <v>1</v>
      </c>
      <c r="S17" s="89">
        <v>1</v>
      </c>
      <c r="T17" s="89">
        <v>1</v>
      </c>
      <c r="U17" s="89">
        <v>0</v>
      </c>
      <c r="V17" s="89">
        <v>0</v>
      </c>
      <c r="W17" s="89">
        <v>1</v>
      </c>
      <c r="X17" s="89">
        <v>0</v>
      </c>
      <c r="Y17" s="89">
        <v>1</v>
      </c>
      <c r="Z17" s="89">
        <v>2</v>
      </c>
      <c r="AA17" s="89">
        <v>3</v>
      </c>
      <c r="AB17" s="89">
        <v>1</v>
      </c>
      <c r="AC17" s="89">
        <v>2</v>
      </c>
      <c r="AD17" s="89">
        <v>2</v>
      </c>
      <c r="AE17" s="89">
        <v>3</v>
      </c>
      <c r="AF17" s="113">
        <f t="shared" si="0"/>
        <v>50</v>
      </c>
      <c r="AG17" s="115">
        <f t="shared" si="1"/>
        <v>43.478260869565219</v>
      </c>
      <c r="AH17" s="89" t="s">
        <v>429</v>
      </c>
    </row>
    <row r="18" spans="1:34" ht="51">
      <c r="A18" s="82">
        <v>14</v>
      </c>
      <c r="B18" s="82" t="s">
        <v>222</v>
      </c>
      <c r="C18" s="82" t="s">
        <v>224</v>
      </c>
      <c r="D18" s="85" t="s">
        <v>223</v>
      </c>
      <c r="E18" s="82">
        <v>8</v>
      </c>
      <c r="F18" s="89">
        <v>9</v>
      </c>
      <c r="G18" s="89">
        <v>0</v>
      </c>
      <c r="H18" s="89">
        <v>3</v>
      </c>
      <c r="I18" s="89">
        <v>2</v>
      </c>
      <c r="J18" s="89">
        <v>0</v>
      </c>
      <c r="K18" s="89">
        <v>11</v>
      </c>
      <c r="L18" s="89">
        <v>4</v>
      </c>
      <c r="M18" s="89">
        <v>3</v>
      </c>
      <c r="N18" s="89">
        <v>1</v>
      </c>
      <c r="O18" s="89">
        <v>0</v>
      </c>
      <c r="P18" s="89">
        <v>0</v>
      </c>
      <c r="Q18" s="89">
        <v>0</v>
      </c>
      <c r="R18" s="89">
        <v>1</v>
      </c>
      <c r="S18" s="89">
        <v>1</v>
      </c>
      <c r="T18" s="89">
        <v>1</v>
      </c>
      <c r="U18" s="89">
        <v>0</v>
      </c>
      <c r="V18" s="89">
        <v>0</v>
      </c>
      <c r="W18" s="89">
        <v>1</v>
      </c>
      <c r="X18" s="89">
        <v>0</v>
      </c>
      <c r="Y18" s="89">
        <v>1</v>
      </c>
      <c r="Z18" s="89">
        <v>0</v>
      </c>
      <c r="AA18" s="89">
        <v>3</v>
      </c>
      <c r="AB18" s="89">
        <v>1</v>
      </c>
      <c r="AC18" s="89">
        <v>2</v>
      </c>
      <c r="AD18" s="89">
        <v>2</v>
      </c>
      <c r="AE18" s="89">
        <v>3</v>
      </c>
      <c r="AF18" s="113">
        <f t="shared" si="0"/>
        <v>49</v>
      </c>
      <c r="AG18" s="115">
        <f t="shared" si="1"/>
        <v>42.608695652173914</v>
      </c>
      <c r="AH18" s="89" t="s">
        <v>429</v>
      </c>
    </row>
    <row r="19" spans="1:34" ht="38.25">
      <c r="A19" s="82">
        <v>15</v>
      </c>
      <c r="B19" s="82" t="s">
        <v>210</v>
      </c>
      <c r="C19" s="82" t="s">
        <v>212</v>
      </c>
      <c r="D19" s="85" t="s">
        <v>211</v>
      </c>
      <c r="E19" s="82">
        <v>8</v>
      </c>
      <c r="F19" s="89">
        <v>4</v>
      </c>
      <c r="G19" s="89">
        <v>0</v>
      </c>
      <c r="H19" s="89">
        <v>5</v>
      </c>
      <c r="I19" s="89">
        <v>0</v>
      </c>
      <c r="J19" s="89">
        <v>4</v>
      </c>
      <c r="K19" s="89">
        <v>14</v>
      </c>
      <c r="L19" s="89">
        <v>6</v>
      </c>
      <c r="M19" s="89">
        <v>0</v>
      </c>
      <c r="N19" s="89">
        <v>1</v>
      </c>
      <c r="O19" s="89">
        <v>0</v>
      </c>
      <c r="P19" s="89">
        <v>0</v>
      </c>
      <c r="Q19" s="89">
        <v>1</v>
      </c>
      <c r="R19" s="89">
        <v>1</v>
      </c>
      <c r="S19" s="89">
        <v>1</v>
      </c>
      <c r="T19" s="89">
        <v>1</v>
      </c>
      <c r="U19" s="89">
        <v>0</v>
      </c>
      <c r="V19" s="89">
        <v>0</v>
      </c>
      <c r="W19" s="89">
        <v>1</v>
      </c>
      <c r="X19" s="89">
        <v>1</v>
      </c>
      <c r="Y19" s="89">
        <v>0</v>
      </c>
      <c r="Z19" s="89">
        <v>0</v>
      </c>
      <c r="AA19" s="89">
        <v>0</v>
      </c>
      <c r="AB19" s="89">
        <v>1</v>
      </c>
      <c r="AC19" s="89">
        <v>0</v>
      </c>
      <c r="AD19" s="89">
        <v>2</v>
      </c>
      <c r="AE19" s="89">
        <v>3</v>
      </c>
      <c r="AF19" s="113">
        <f t="shared" si="0"/>
        <v>46</v>
      </c>
      <c r="AG19" s="115">
        <f t="shared" si="1"/>
        <v>40</v>
      </c>
      <c r="AH19" s="89" t="s">
        <v>429</v>
      </c>
    </row>
    <row r="20" spans="1:34" ht="38.25">
      <c r="A20" s="82">
        <v>16</v>
      </c>
      <c r="B20" s="82" t="s">
        <v>216</v>
      </c>
      <c r="C20" s="82" t="s">
        <v>217</v>
      </c>
      <c r="D20" s="85" t="s">
        <v>104</v>
      </c>
      <c r="E20" s="82">
        <v>8</v>
      </c>
      <c r="F20" s="89">
        <v>6</v>
      </c>
      <c r="G20" s="89">
        <v>0</v>
      </c>
      <c r="H20" s="89">
        <v>4</v>
      </c>
      <c r="I20" s="89">
        <v>0</v>
      </c>
      <c r="J20" s="89">
        <v>0</v>
      </c>
      <c r="K20" s="89">
        <v>8</v>
      </c>
      <c r="L20" s="89">
        <v>7</v>
      </c>
      <c r="M20" s="89">
        <v>3</v>
      </c>
      <c r="N20" s="89">
        <v>1</v>
      </c>
      <c r="O20" s="89">
        <v>1</v>
      </c>
      <c r="P20" s="89">
        <v>1</v>
      </c>
      <c r="Q20" s="89">
        <v>0</v>
      </c>
      <c r="R20" s="89">
        <v>1</v>
      </c>
      <c r="S20" s="89">
        <v>1</v>
      </c>
      <c r="T20" s="89">
        <v>1</v>
      </c>
      <c r="U20" s="89">
        <v>0</v>
      </c>
      <c r="V20" s="89">
        <v>0</v>
      </c>
      <c r="W20" s="89">
        <v>1</v>
      </c>
      <c r="X20" s="89">
        <v>1</v>
      </c>
      <c r="Y20" s="89">
        <v>0</v>
      </c>
      <c r="Z20" s="89">
        <v>0</v>
      </c>
      <c r="AA20" s="89">
        <v>3</v>
      </c>
      <c r="AB20" s="89">
        <v>1</v>
      </c>
      <c r="AC20" s="89">
        <v>2</v>
      </c>
      <c r="AD20" s="89">
        <v>1</v>
      </c>
      <c r="AE20" s="89">
        <v>2</v>
      </c>
      <c r="AF20" s="113">
        <f t="shared" si="0"/>
        <v>45</v>
      </c>
      <c r="AG20" s="115">
        <f t="shared" si="1"/>
        <v>39.130434782608695</v>
      </c>
      <c r="AH20" s="89" t="s">
        <v>429</v>
      </c>
    </row>
    <row r="21" spans="1:34">
      <c r="A21" s="82">
        <v>17</v>
      </c>
      <c r="B21" s="82" t="s">
        <v>248</v>
      </c>
      <c r="C21" s="82" t="s">
        <v>398</v>
      </c>
      <c r="D21" s="85" t="s">
        <v>249</v>
      </c>
      <c r="E21" s="82">
        <v>8</v>
      </c>
      <c r="F21" s="89">
        <v>8</v>
      </c>
      <c r="G21" s="89">
        <v>0</v>
      </c>
      <c r="H21" s="89">
        <v>5</v>
      </c>
      <c r="I21" s="89">
        <v>0</v>
      </c>
      <c r="J21" s="89">
        <v>2</v>
      </c>
      <c r="K21" s="89">
        <v>6</v>
      </c>
      <c r="L21" s="89">
        <v>6</v>
      </c>
      <c r="M21" s="89">
        <v>1</v>
      </c>
      <c r="N21" s="89">
        <v>0</v>
      </c>
      <c r="O21" s="89">
        <v>1</v>
      </c>
      <c r="P21" s="89">
        <v>0</v>
      </c>
      <c r="Q21" s="89">
        <v>0</v>
      </c>
      <c r="R21" s="89">
        <v>1</v>
      </c>
      <c r="S21" s="89">
        <v>1</v>
      </c>
      <c r="T21" s="89">
        <v>1</v>
      </c>
      <c r="U21" s="89">
        <v>0</v>
      </c>
      <c r="V21" s="89">
        <v>1</v>
      </c>
      <c r="W21" s="89">
        <v>0</v>
      </c>
      <c r="X21" s="89">
        <v>0</v>
      </c>
      <c r="Y21" s="89">
        <v>1</v>
      </c>
      <c r="Z21" s="89">
        <v>0</v>
      </c>
      <c r="AA21" s="89">
        <v>3</v>
      </c>
      <c r="AB21" s="89">
        <v>1</v>
      </c>
      <c r="AC21" s="89">
        <v>2</v>
      </c>
      <c r="AD21" s="89">
        <v>2</v>
      </c>
      <c r="AE21" s="89">
        <v>3</v>
      </c>
      <c r="AF21" s="113">
        <f t="shared" si="0"/>
        <v>45</v>
      </c>
      <c r="AG21" s="115">
        <f t="shared" si="1"/>
        <v>39.130434782608695</v>
      </c>
      <c r="AH21" s="89" t="s">
        <v>429</v>
      </c>
    </row>
    <row r="22" spans="1:34" ht="51">
      <c r="A22" s="82">
        <v>18</v>
      </c>
      <c r="B22" s="82" t="s">
        <v>198</v>
      </c>
      <c r="C22" s="82" t="s">
        <v>199</v>
      </c>
      <c r="D22" s="85" t="s">
        <v>136</v>
      </c>
      <c r="E22" s="82">
        <v>8</v>
      </c>
      <c r="F22" s="89">
        <v>6</v>
      </c>
      <c r="G22" s="89">
        <v>0</v>
      </c>
      <c r="H22" s="89">
        <v>6</v>
      </c>
      <c r="I22" s="89">
        <v>0</v>
      </c>
      <c r="J22" s="89">
        <v>0</v>
      </c>
      <c r="K22" s="89">
        <v>10</v>
      </c>
      <c r="L22" s="89">
        <v>6</v>
      </c>
      <c r="M22" s="89">
        <v>1</v>
      </c>
      <c r="N22" s="89">
        <v>1</v>
      </c>
      <c r="O22" s="89">
        <v>1</v>
      </c>
      <c r="P22" s="89">
        <v>0</v>
      </c>
      <c r="Q22" s="89">
        <v>0</v>
      </c>
      <c r="R22" s="89">
        <v>1</v>
      </c>
      <c r="S22" s="89">
        <v>1</v>
      </c>
      <c r="T22" s="89">
        <v>1</v>
      </c>
      <c r="U22" s="89">
        <v>0</v>
      </c>
      <c r="V22" s="89">
        <v>0</v>
      </c>
      <c r="W22" s="89">
        <v>0</v>
      </c>
      <c r="X22" s="89">
        <v>1</v>
      </c>
      <c r="Y22" s="89">
        <v>0</v>
      </c>
      <c r="Z22" s="89">
        <v>0</v>
      </c>
      <c r="AA22" s="89">
        <v>2</v>
      </c>
      <c r="AB22" s="89">
        <v>1</v>
      </c>
      <c r="AC22" s="89">
        <v>1</v>
      </c>
      <c r="AD22" s="89">
        <v>1</v>
      </c>
      <c r="AE22" s="89">
        <v>3</v>
      </c>
      <c r="AF22" s="113">
        <f t="shared" si="0"/>
        <v>43</v>
      </c>
      <c r="AG22" s="115">
        <f t="shared" si="1"/>
        <v>37.391304347826086</v>
      </c>
      <c r="AH22" s="89" t="s">
        <v>429</v>
      </c>
    </row>
    <row r="23" spans="1:34" ht="38.25">
      <c r="A23" s="82">
        <v>19</v>
      </c>
      <c r="B23" s="82" t="s">
        <v>206</v>
      </c>
      <c r="C23" s="82" t="s">
        <v>5</v>
      </c>
      <c r="D23" s="85" t="s">
        <v>71</v>
      </c>
      <c r="E23" s="82">
        <v>8</v>
      </c>
      <c r="F23" s="89">
        <v>6</v>
      </c>
      <c r="G23" s="89">
        <v>0</v>
      </c>
      <c r="H23" s="89">
        <v>6</v>
      </c>
      <c r="I23" s="89">
        <v>0</v>
      </c>
      <c r="J23" s="89">
        <v>0</v>
      </c>
      <c r="K23" s="89">
        <v>5</v>
      </c>
      <c r="L23" s="89">
        <v>6</v>
      </c>
      <c r="M23" s="89">
        <v>1</v>
      </c>
      <c r="N23" s="89">
        <v>1</v>
      </c>
      <c r="O23" s="89">
        <v>0</v>
      </c>
      <c r="P23" s="89">
        <v>1</v>
      </c>
      <c r="Q23" s="89">
        <v>0</v>
      </c>
      <c r="R23" s="89">
        <v>1</v>
      </c>
      <c r="S23" s="89">
        <v>1</v>
      </c>
      <c r="T23" s="89">
        <v>1</v>
      </c>
      <c r="U23" s="89">
        <v>1</v>
      </c>
      <c r="V23" s="89">
        <v>1</v>
      </c>
      <c r="W23" s="89">
        <v>1</v>
      </c>
      <c r="X23" s="89">
        <v>1</v>
      </c>
      <c r="Y23" s="89">
        <v>0</v>
      </c>
      <c r="Z23" s="89">
        <v>2</v>
      </c>
      <c r="AA23" s="89">
        <v>3</v>
      </c>
      <c r="AB23" s="89">
        <v>0</v>
      </c>
      <c r="AC23" s="89">
        <v>0</v>
      </c>
      <c r="AD23" s="89">
        <v>2</v>
      </c>
      <c r="AE23" s="89">
        <v>3</v>
      </c>
      <c r="AF23" s="113">
        <f t="shared" si="0"/>
        <v>43</v>
      </c>
      <c r="AG23" s="115">
        <f t="shared" si="1"/>
        <v>37.391304347826086</v>
      </c>
      <c r="AH23" s="89" t="s">
        <v>429</v>
      </c>
    </row>
    <row r="24" spans="1:34" ht="51">
      <c r="A24" s="82">
        <v>20</v>
      </c>
      <c r="B24" s="82" t="s">
        <v>218</v>
      </c>
      <c r="C24" s="82" t="s">
        <v>92</v>
      </c>
      <c r="D24" s="85" t="s">
        <v>91</v>
      </c>
      <c r="E24" s="82">
        <v>8</v>
      </c>
      <c r="F24" s="89">
        <v>5</v>
      </c>
      <c r="G24" s="89">
        <v>0</v>
      </c>
      <c r="H24" s="89">
        <v>4</v>
      </c>
      <c r="I24" s="89">
        <v>0</v>
      </c>
      <c r="J24" s="89">
        <v>0</v>
      </c>
      <c r="K24" s="89">
        <v>8</v>
      </c>
      <c r="L24" s="89">
        <v>6</v>
      </c>
      <c r="M24" s="89">
        <v>3</v>
      </c>
      <c r="N24" s="89">
        <v>1</v>
      </c>
      <c r="O24" s="89">
        <v>0</v>
      </c>
      <c r="P24" s="89">
        <v>1</v>
      </c>
      <c r="Q24" s="89">
        <v>0</v>
      </c>
      <c r="R24" s="89">
        <v>1</v>
      </c>
      <c r="S24" s="89">
        <v>1</v>
      </c>
      <c r="T24" s="89">
        <v>1</v>
      </c>
      <c r="U24" s="89">
        <v>1</v>
      </c>
      <c r="V24" s="89">
        <v>0</v>
      </c>
      <c r="W24" s="89">
        <v>0</v>
      </c>
      <c r="X24" s="89">
        <v>1</v>
      </c>
      <c r="Y24" s="89">
        <v>0</v>
      </c>
      <c r="Z24" s="89">
        <v>2</v>
      </c>
      <c r="AA24" s="89">
        <v>2</v>
      </c>
      <c r="AB24" s="89">
        <v>1</v>
      </c>
      <c r="AC24" s="89">
        <v>2</v>
      </c>
      <c r="AD24" s="89">
        <v>1</v>
      </c>
      <c r="AE24" s="89">
        <v>2</v>
      </c>
      <c r="AF24" s="113">
        <f t="shared" si="0"/>
        <v>43</v>
      </c>
      <c r="AG24" s="115">
        <f t="shared" si="1"/>
        <v>37.391304347826086</v>
      </c>
      <c r="AH24" s="89" t="s">
        <v>429</v>
      </c>
    </row>
    <row r="25" spans="1:34">
      <c r="A25" s="82">
        <v>21</v>
      </c>
      <c r="B25" s="82" t="s">
        <v>203</v>
      </c>
      <c r="C25" s="82" t="s">
        <v>204</v>
      </c>
      <c r="D25" s="85" t="s">
        <v>205</v>
      </c>
      <c r="E25" s="82">
        <v>8</v>
      </c>
      <c r="F25" s="89">
        <v>5</v>
      </c>
      <c r="G25" s="89">
        <v>0</v>
      </c>
      <c r="H25" s="89">
        <v>5</v>
      </c>
      <c r="I25" s="89">
        <v>2</v>
      </c>
      <c r="J25" s="89">
        <v>3</v>
      </c>
      <c r="K25" s="89">
        <v>10</v>
      </c>
      <c r="L25" s="89">
        <v>8</v>
      </c>
      <c r="M25" s="89">
        <v>1</v>
      </c>
      <c r="N25" s="89">
        <v>1</v>
      </c>
      <c r="O25" s="89">
        <v>0</v>
      </c>
      <c r="P25" s="89">
        <v>1</v>
      </c>
      <c r="Q25" s="89">
        <v>1</v>
      </c>
      <c r="R25" s="89">
        <v>1</v>
      </c>
      <c r="S25" s="89">
        <v>1</v>
      </c>
      <c r="T25" s="89">
        <v>1</v>
      </c>
      <c r="U25" s="89">
        <v>0</v>
      </c>
      <c r="V25" s="89">
        <v>1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113">
        <f t="shared" si="0"/>
        <v>41</v>
      </c>
      <c r="AG25" s="115">
        <f t="shared" si="1"/>
        <v>35.652173913043477</v>
      </c>
      <c r="AH25" s="89" t="s">
        <v>429</v>
      </c>
    </row>
    <row r="26" spans="1:34" ht="51">
      <c r="A26" s="82">
        <v>22</v>
      </c>
      <c r="B26" s="82" t="s">
        <v>213</v>
      </c>
      <c r="C26" s="82" t="s">
        <v>209</v>
      </c>
      <c r="D26" s="85" t="s">
        <v>208</v>
      </c>
      <c r="E26" s="82">
        <v>8</v>
      </c>
      <c r="F26" s="89">
        <v>3</v>
      </c>
      <c r="G26" s="89">
        <v>0</v>
      </c>
      <c r="H26" s="89">
        <v>6</v>
      </c>
      <c r="I26" s="89">
        <v>4</v>
      </c>
      <c r="J26" s="89">
        <v>1</v>
      </c>
      <c r="K26" s="89">
        <v>7</v>
      </c>
      <c r="L26" s="89">
        <v>5</v>
      </c>
      <c r="M26" s="89">
        <v>1</v>
      </c>
      <c r="N26" s="89">
        <v>0</v>
      </c>
      <c r="O26" s="89">
        <v>0</v>
      </c>
      <c r="P26" s="89">
        <v>1</v>
      </c>
      <c r="Q26" s="89">
        <v>0</v>
      </c>
      <c r="R26" s="89">
        <v>0</v>
      </c>
      <c r="S26" s="89">
        <v>0</v>
      </c>
      <c r="T26" s="89">
        <v>1</v>
      </c>
      <c r="U26" s="89">
        <v>1</v>
      </c>
      <c r="V26" s="89">
        <v>1</v>
      </c>
      <c r="W26" s="89">
        <v>0</v>
      </c>
      <c r="X26" s="89">
        <v>0</v>
      </c>
      <c r="Y26" s="89">
        <v>1</v>
      </c>
      <c r="Z26" s="89">
        <v>1</v>
      </c>
      <c r="AA26" s="89">
        <v>2</v>
      </c>
      <c r="AB26" s="89">
        <v>1</v>
      </c>
      <c r="AC26" s="89">
        <v>0</v>
      </c>
      <c r="AD26" s="89">
        <v>2</v>
      </c>
      <c r="AE26" s="89">
        <v>3</v>
      </c>
      <c r="AF26" s="113">
        <f t="shared" si="0"/>
        <v>41</v>
      </c>
      <c r="AG26" s="115">
        <f t="shared" si="1"/>
        <v>35.652173913043477</v>
      </c>
      <c r="AH26" s="89" t="s">
        <v>429</v>
      </c>
    </row>
    <row r="27" spans="1:34" ht="51">
      <c r="A27" s="82">
        <v>23</v>
      </c>
      <c r="B27" s="82" t="s">
        <v>207</v>
      </c>
      <c r="C27" s="82" t="s">
        <v>209</v>
      </c>
      <c r="D27" s="85" t="s">
        <v>208</v>
      </c>
      <c r="E27" s="82">
        <v>8</v>
      </c>
      <c r="F27" s="89">
        <v>8</v>
      </c>
      <c r="G27" s="89">
        <v>0</v>
      </c>
      <c r="H27" s="89">
        <v>4</v>
      </c>
      <c r="I27" s="89">
        <v>4</v>
      </c>
      <c r="J27" s="89">
        <v>0</v>
      </c>
      <c r="K27" s="89">
        <v>9</v>
      </c>
      <c r="L27" s="89">
        <v>5</v>
      </c>
      <c r="M27" s="89">
        <v>1</v>
      </c>
      <c r="N27" s="89">
        <v>1</v>
      </c>
      <c r="O27" s="89">
        <v>0</v>
      </c>
      <c r="P27" s="89">
        <v>1</v>
      </c>
      <c r="Q27" s="89">
        <v>0</v>
      </c>
      <c r="R27" s="89">
        <v>1</v>
      </c>
      <c r="S27" s="89">
        <v>1</v>
      </c>
      <c r="T27" s="89">
        <v>1</v>
      </c>
      <c r="U27" s="89">
        <v>1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113">
        <f t="shared" si="0"/>
        <v>37</v>
      </c>
      <c r="AG27" s="115">
        <f t="shared" si="1"/>
        <v>32.173913043478258</v>
      </c>
      <c r="AH27" s="89" t="s">
        <v>429</v>
      </c>
    </row>
    <row r="28" spans="1:34" ht="38.25">
      <c r="A28" s="82">
        <v>24</v>
      </c>
      <c r="B28" s="82" t="s">
        <v>214</v>
      </c>
      <c r="C28" s="82" t="s">
        <v>215</v>
      </c>
      <c r="D28" s="85" t="s">
        <v>211</v>
      </c>
      <c r="E28" s="82">
        <v>8</v>
      </c>
      <c r="F28" s="89">
        <v>7</v>
      </c>
      <c r="G28" s="89">
        <v>0</v>
      </c>
      <c r="H28" s="89">
        <v>1</v>
      </c>
      <c r="I28" s="89">
        <v>0</v>
      </c>
      <c r="J28" s="89">
        <v>2</v>
      </c>
      <c r="K28" s="89">
        <v>9</v>
      </c>
      <c r="L28" s="89">
        <v>4</v>
      </c>
      <c r="M28" s="89">
        <v>1</v>
      </c>
      <c r="N28" s="89">
        <v>1</v>
      </c>
      <c r="O28" s="89">
        <v>0</v>
      </c>
      <c r="P28" s="89">
        <v>0</v>
      </c>
      <c r="Q28" s="89">
        <v>1</v>
      </c>
      <c r="R28" s="89">
        <v>1</v>
      </c>
      <c r="S28" s="89">
        <v>1</v>
      </c>
      <c r="T28" s="89">
        <v>1</v>
      </c>
      <c r="U28" s="89">
        <v>0</v>
      </c>
      <c r="V28" s="89">
        <v>1</v>
      </c>
      <c r="W28" s="89">
        <v>0</v>
      </c>
      <c r="X28" s="89">
        <v>0</v>
      </c>
      <c r="Y28" s="89">
        <v>0</v>
      </c>
      <c r="Z28" s="89">
        <v>1</v>
      </c>
      <c r="AA28" s="89">
        <v>1</v>
      </c>
      <c r="AB28" s="89">
        <v>0</v>
      </c>
      <c r="AC28" s="89">
        <v>0</v>
      </c>
      <c r="AD28" s="89">
        <v>1</v>
      </c>
      <c r="AE28" s="89">
        <v>1</v>
      </c>
      <c r="AF28" s="113">
        <f t="shared" si="0"/>
        <v>34</v>
      </c>
      <c r="AG28" s="115">
        <f t="shared" si="1"/>
        <v>29.565217391304348</v>
      </c>
      <c r="AH28" s="89" t="s">
        <v>429</v>
      </c>
    </row>
    <row r="29" spans="1:34" ht="51">
      <c r="A29" s="82">
        <v>25</v>
      </c>
      <c r="B29" s="82" t="s">
        <v>233</v>
      </c>
      <c r="C29" s="82" t="s">
        <v>235</v>
      </c>
      <c r="D29" s="85" t="s">
        <v>234</v>
      </c>
      <c r="E29" s="82">
        <v>8</v>
      </c>
      <c r="F29" s="89">
        <v>5</v>
      </c>
      <c r="G29" s="89">
        <v>0</v>
      </c>
      <c r="H29" s="89">
        <v>2</v>
      </c>
      <c r="I29" s="89">
        <v>0</v>
      </c>
      <c r="J29" s="89">
        <v>0</v>
      </c>
      <c r="K29" s="89">
        <v>9</v>
      </c>
      <c r="L29" s="89">
        <v>6</v>
      </c>
      <c r="M29" s="89">
        <v>0</v>
      </c>
      <c r="N29" s="89">
        <v>1</v>
      </c>
      <c r="O29" s="89">
        <v>0</v>
      </c>
      <c r="P29" s="89">
        <v>0</v>
      </c>
      <c r="Q29" s="89">
        <v>0</v>
      </c>
      <c r="R29" s="89">
        <v>0</v>
      </c>
      <c r="S29" s="89">
        <v>1</v>
      </c>
      <c r="T29" s="89">
        <v>1</v>
      </c>
      <c r="U29" s="89">
        <v>0</v>
      </c>
      <c r="V29" s="89">
        <v>0</v>
      </c>
      <c r="W29" s="89">
        <v>0</v>
      </c>
      <c r="X29" s="89">
        <v>0</v>
      </c>
      <c r="Y29" s="89">
        <v>1</v>
      </c>
      <c r="Z29" s="89">
        <v>1</v>
      </c>
      <c r="AA29" s="89">
        <v>2</v>
      </c>
      <c r="AB29" s="89">
        <v>0</v>
      </c>
      <c r="AC29" s="89">
        <v>1</v>
      </c>
      <c r="AD29" s="89">
        <v>2</v>
      </c>
      <c r="AE29" s="89">
        <v>1</v>
      </c>
      <c r="AF29" s="113">
        <f t="shared" si="0"/>
        <v>33</v>
      </c>
      <c r="AG29" s="115">
        <f t="shared" si="1"/>
        <v>28.695652173913043</v>
      </c>
      <c r="AH29" s="89" t="s">
        <v>429</v>
      </c>
    </row>
    <row r="30" spans="1:34">
      <c r="A30" s="82">
        <v>26</v>
      </c>
      <c r="B30" s="82" t="s">
        <v>193</v>
      </c>
      <c r="C30" s="82" t="s">
        <v>194</v>
      </c>
      <c r="D30" s="85" t="s">
        <v>15</v>
      </c>
      <c r="E30" s="82">
        <v>8</v>
      </c>
      <c r="F30" s="19">
        <v>5</v>
      </c>
      <c r="G30" s="19">
        <v>0</v>
      </c>
      <c r="H30" s="19">
        <v>2</v>
      </c>
      <c r="I30" s="19">
        <v>0</v>
      </c>
      <c r="J30" s="19">
        <v>0</v>
      </c>
      <c r="K30" s="19">
        <v>6</v>
      </c>
      <c r="L30" s="19">
        <v>7</v>
      </c>
      <c r="M30" s="19">
        <v>1</v>
      </c>
      <c r="N30" s="19">
        <v>0</v>
      </c>
      <c r="O30" s="19">
        <v>0</v>
      </c>
      <c r="P30" s="19">
        <v>0</v>
      </c>
      <c r="Q30" s="19">
        <v>0</v>
      </c>
      <c r="R30" s="19">
        <v>1</v>
      </c>
      <c r="S30" s="19">
        <v>1</v>
      </c>
      <c r="T30" s="19">
        <v>1</v>
      </c>
      <c r="U30" s="19">
        <v>0</v>
      </c>
      <c r="V30" s="19">
        <v>1</v>
      </c>
      <c r="W30" s="19">
        <v>1</v>
      </c>
      <c r="X30" s="19">
        <v>1</v>
      </c>
      <c r="Y30" s="19">
        <v>0</v>
      </c>
      <c r="Z30" s="19">
        <v>0</v>
      </c>
      <c r="AA30" s="19">
        <v>0</v>
      </c>
      <c r="AB30" s="19">
        <v>0</v>
      </c>
      <c r="AC30" s="19">
        <v>1</v>
      </c>
      <c r="AD30" s="19">
        <v>1</v>
      </c>
      <c r="AE30" s="19">
        <v>1</v>
      </c>
      <c r="AF30" s="113">
        <f t="shared" si="0"/>
        <v>30</v>
      </c>
      <c r="AG30" s="115">
        <f t="shared" si="1"/>
        <v>26.086956521739129</v>
      </c>
      <c r="AH30" s="89" t="s">
        <v>429</v>
      </c>
    </row>
    <row r="31" spans="1:34">
      <c r="A31" s="82">
        <v>27</v>
      </c>
      <c r="B31" s="82" t="s">
        <v>195</v>
      </c>
      <c r="C31" s="82" t="s">
        <v>194</v>
      </c>
      <c r="D31" s="85" t="s">
        <v>15</v>
      </c>
      <c r="E31" s="82">
        <v>8</v>
      </c>
      <c r="F31" s="19">
        <v>5</v>
      </c>
      <c r="G31" s="19">
        <v>0</v>
      </c>
      <c r="H31" s="19">
        <v>2</v>
      </c>
      <c r="I31" s="19">
        <v>0</v>
      </c>
      <c r="J31" s="19">
        <v>1</v>
      </c>
      <c r="K31" s="19">
        <v>8</v>
      </c>
      <c r="L31" s="19">
        <v>5</v>
      </c>
      <c r="M31" s="19">
        <v>0</v>
      </c>
      <c r="N31" s="19">
        <v>0</v>
      </c>
      <c r="O31" s="19">
        <v>1</v>
      </c>
      <c r="P31" s="19">
        <v>0</v>
      </c>
      <c r="Q31" s="19">
        <v>1</v>
      </c>
      <c r="R31" s="19">
        <v>0</v>
      </c>
      <c r="S31" s="19">
        <v>1</v>
      </c>
      <c r="T31" s="19">
        <v>0</v>
      </c>
      <c r="U31" s="19">
        <v>0</v>
      </c>
      <c r="V31" s="19">
        <v>1</v>
      </c>
      <c r="W31" s="19">
        <v>0</v>
      </c>
      <c r="X31" s="19">
        <v>0</v>
      </c>
      <c r="Y31" s="19">
        <v>0</v>
      </c>
      <c r="Z31" s="19">
        <v>1</v>
      </c>
      <c r="AA31" s="19">
        <v>0</v>
      </c>
      <c r="AB31" s="19">
        <v>1</v>
      </c>
      <c r="AC31" s="19">
        <v>1</v>
      </c>
      <c r="AD31" s="19">
        <v>0</v>
      </c>
      <c r="AE31" s="19">
        <v>1</v>
      </c>
      <c r="AF31" s="113">
        <f t="shared" si="0"/>
        <v>29</v>
      </c>
      <c r="AG31" s="115">
        <f t="shared" si="1"/>
        <v>25.217391304347824</v>
      </c>
      <c r="AH31" s="89" t="s">
        <v>429</v>
      </c>
    </row>
    <row r="32" spans="1:34" ht="38.25">
      <c r="A32" s="82">
        <v>28</v>
      </c>
      <c r="B32" s="82" t="s">
        <v>253</v>
      </c>
      <c r="C32" s="82" t="s">
        <v>212</v>
      </c>
      <c r="D32" s="85" t="s">
        <v>211</v>
      </c>
      <c r="E32" s="82">
        <v>8</v>
      </c>
      <c r="F32" s="89">
        <v>2</v>
      </c>
      <c r="G32" s="89">
        <v>0</v>
      </c>
      <c r="H32" s="89">
        <v>4</v>
      </c>
      <c r="I32" s="89">
        <v>0</v>
      </c>
      <c r="J32" s="89">
        <v>0</v>
      </c>
      <c r="K32" s="89">
        <v>4</v>
      </c>
      <c r="L32" s="89">
        <v>3</v>
      </c>
      <c r="M32" s="89">
        <v>1</v>
      </c>
      <c r="N32" s="89">
        <v>1</v>
      </c>
      <c r="O32" s="89">
        <v>1</v>
      </c>
      <c r="P32" s="89">
        <v>1</v>
      </c>
      <c r="Q32" s="89">
        <v>0</v>
      </c>
      <c r="R32" s="89">
        <v>1</v>
      </c>
      <c r="S32" s="89">
        <v>1</v>
      </c>
      <c r="T32" s="89">
        <v>1</v>
      </c>
      <c r="U32" s="89">
        <v>0</v>
      </c>
      <c r="V32" s="89">
        <v>1</v>
      </c>
      <c r="W32" s="89">
        <v>1</v>
      </c>
      <c r="X32" s="89">
        <v>0</v>
      </c>
      <c r="Y32" s="89">
        <v>1</v>
      </c>
      <c r="Z32" s="89">
        <v>1</v>
      </c>
      <c r="AA32" s="89">
        <v>0</v>
      </c>
      <c r="AB32" s="89">
        <v>1</v>
      </c>
      <c r="AC32" s="89">
        <v>1</v>
      </c>
      <c r="AD32" s="89">
        <v>1</v>
      </c>
      <c r="AE32" s="89">
        <v>1</v>
      </c>
      <c r="AF32" s="113">
        <f t="shared" si="0"/>
        <v>28</v>
      </c>
      <c r="AG32" s="115">
        <f t="shared" si="1"/>
        <v>24.347826086956523</v>
      </c>
      <c r="AH32" s="89" t="s">
        <v>429</v>
      </c>
    </row>
  </sheetData>
  <autoFilter ref="B3:AG4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sortState ref="B6:AH32">
      <sortCondition descending="1" ref="AG3:AG4"/>
    </sortState>
  </autoFilter>
  <mergeCells count="10">
    <mergeCell ref="AH3:AH4"/>
    <mergeCell ref="C3:C4"/>
    <mergeCell ref="B3:B4"/>
    <mergeCell ref="A3:A4"/>
    <mergeCell ref="F3:M3"/>
    <mergeCell ref="N3:AE3"/>
    <mergeCell ref="AF3:AF4"/>
    <mergeCell ref="AG3:AG4"/>
    <mergeCell ref="E3:E4"/>
    <mergeCell ref="D3:D4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H6"/>
  <sheetViews>
    <sheetView workbookViewId="0">
      <selection activeCell="E15" sqref="E15"/>
    </sheetView>
  </sheetViews>
  <sheetFormatPr defaultRowHeight="15"/>
  <cols>
    <col min="1" max="1" width="3.28515625" style="92" customWidth="1"/>
    <col min="2" max="2" width="17.5703125" style="92" customWidth="1"/>
    <col min="3" max="3" width="9.140625" style="92"/>
    <col min="4" max="4" width="49.140625" style="92" customWidth="1"/>
    <col min="5" max="5" width="5.7109375" style="92" customWidth="1"/>
    <col min="6" max="31" width="2.85546875" style="92" hidden="1" customWidth="1"/>
    <col min="32" max="34" width="9.140625" style="92"/>
  </cols>
  <sheetData>
    <row r="3" spans="1:34">
      <c r="A3" s="116" t="s">
        <v>0</v>
      </c>
      <c r="B3" s="116" t="s">
        <v>1</v>
      </c>
      <c r="C3" s="116" t="s">
        <v>2</v>
      </c>
      <c r="D3" s="116" t="s">
        <v>3</v>
      </c>
      <c r="E3" s="116" t="s">
        <v>4</v>
      </c>
      <c r="F3" s="109" t="s">
        <v>416</v>
      </c>
      <c r="G3" s="109"/>
      <c r="H3" s="109"/>
      <c r="I3" s="109"/>
      <c r="J3" s="109"/>
      <c r="K3" s="109"/>
      <c r="L3" s="109"/>
      <c r="M3" s="109"/>
      <c r="N3" s="109" t="s">
        <v>417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10" t="s">
        <v>418</v>
      </c>
      <c r="AG3" s="106" t="s">
        <v>425</v>
      </c>
      <c r="AH3" s="117"/>
    </row>
    <row r="4" spans="1:34" ht="15" customHeight="1">
      <c r="A4" s="116"/>
      <c r="B4" s="116"/>
      <c r="C4" s="116"/>
      <c r="D4" s="116"/>
      <c r="E4" s="116"/>
      <c r="F4" s="111">
        <v>1</v>
      </c>
      <c r="G4" s="111">
        <v>2</v>
      </c>
      <c r="H4" s="111">
        <v>3</v>
      </c>
      <c r="I4" s="111">
        <v>4</v>
      </c>
      <c r="J4" s="111">
        <v>5</v>
      </c>
      <c r="K4" s="111">
        <v>6</v>
      </c>
      <c r="L4" s="111">
        <v>7</v>
      </c>
      <c r="M4" s="111">
        <v>8</v>
      </c>
      <c r="N4" s="114">
        <v>1</v>
      </c>
      <c r="O4" s="114">
        <v>2</v>
      </c>
      <c r="P4" s="114">
        <v>3</v>
      </c>
      <c r="Q4" s="114">
        <v>4</v>
      </c>
      <c r="R4" s="114">
        <v>5</v>
      </c>
      <c r="S4" s="114">
        <v>6</v>
      </c>
      <c r="T4" s="114">
        <v>7</v>
      </c>
      <c r="U4" s="114">
        <v>8</v>
      </c>
      <c r="V4" s="114">
        <v>9</v>
      </c>
      <c r="W4" s="114">
        <v>10</v>
      </c>
      <c r="X4" s="114">
        <v>11</v>
      </c>
      <c r="Y4" s="114">
        <v>12</v>
      </c>
      <c r="Z4" s="114">
        <v>13</v>
      </c>
      <c r="AA4" s="114">
        <v>14</v>
      </c>
      <c r="AB4" s="114">
        <v>15</v>
      </c>
      <c r="AC4" s="114">
        <v>16</v>
      </c>
      <c r="AD4" s="114">
        <v>17</v>
      </c>
      <c r="AE4" s="114">
        <v>18</v>
      </c>
      <c r="AF4" s="112"/>
      <c r="AG4" s="107"/>
      <c r="AH4" s="118"/>
    </row>
    <row r="5" spans="1:34" ht="23.25" customHeight="1">
      <c r="A5" s="82">
        <v>1</v>
      </c>
      <c r="B5" s="119" t="s">
        <v>197</v>
      </c>
      <c r="C5" s="120" t="s">
        <v>92</v>
      </c>
      <c r="D5" s="119" t="s">
        <v>91</v>
      </c>
      <c r="E5" s="82">
        <v>7</v>
      </c>
      <c r="F5" s="19">
        <v>7</v>
      </c>
      <c r="G5" s="19">
        <v>0</v>
      </c>
      <c r="H5" s="19">
        <v>6</v>
      </c>
      <c r="I5" s="19">
        <v>0</v>
      </c>
      <c r="J5" s="19">
        <v>1</v>
      </c>
      <c r="K5" s="19">
        <v>11</v>
      </c>
      <c r="L5" s="19">
        <v>2</v>
      </c>
      <c r="M5" s="19">
        <v>1</v>
      </c>
      <c r="N5" s="19">
        <v>1</v>
      </c>
      <c r="O5" s="19">
        <v>0</v>
      </c>
      <c r="P5" s="19">
        <v>1</v>
      </c>
      <c r="Q5" s="19">
        <v>0</v>
      </c>
      <c r="R5" s="19">
        <v>1</v>
      </c>
      <c r="S5" s="19">
        <v>1</v>
      </c>
      <c r="T5" s="19">
        <v>1</v>
      </c>
      <c r="U5" s="19">
        <v>1</v>
      </c>
      <c r="V5" s="19">
        <v>0</v>
      </c>
      <c r="W5" s="19">
        <v>1</v>
      </c>
      <c r="X5" s="19">
        <v>1</v>
      </c>
      <c r="Y5" s="19">
        <v>1</v>
      </c>
      <c r="Z5" s="19">
        <v>0</v>
      </c>
      <c r="AA5" s="19">
        <v>2</v>
      </c>
      <c r="AB5" s="19">
        <v>1</v>
      </c>
      <c r="AC5" s="19">
        <v>1</v>
      </c>
      <c r="AD5" s="19">
        <v>2</v>
      </c>
      <c r="AE5" s="19">
        <v>1</v>
      </c>
      <c r="AF5" s="113">
        <f t="shared" ref="AF5:AF6" si="0">SUM(F5:AE5)</f>
        <v>44</v>
      </c>
      <c r="AG5" s="121">
        <f>(AF5*100)/115</f>
        <v>38.260869565217391</v>
      </c>
      <c r="AH5" s="89" t="s">
        <v>429</v>
      </c>
    </row>
    <row r="6" spans="1:34" ht="22.5">
      <c r="A6" s="82">
        <v>2</v>
      </c>
      <c r="B6" s="119" t="s">
        <v>246</v>
      </c>
      <c r="C6" s="82" t="s">
        <v>247</v>
      </c>
      <c r="D6" s="119" t="s">
        <v>433</v>
      </c>
      <c r="E6" s="82">
        <v>7</v>
      </c>
      <c r="F6" s="19">
        <v>1</v>
      </c>
      <c r="G6" s="19">
        <v>0</v>
      </c>
      <c r="H6" s="19">
        <v>3</v>
      </c>
      <c r="I6" s="19">
        <v>0</v>
      </c>
      <c r="J6" s="19">
        <v>0</v>
      </c>
      <c r="K6" s="19">
        <v>9</v>
      </c>
      <c r="L6" s="19">
        <v>6</v>
      </c>
      <c r="M6" s="19">
        <v>0</v>
      </c>
      <c r="N6" s="19">
        <v>1</v>
      </c>
      <c r="O6" s="19">
        <v>0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0</v>
      </c>
      <c r="V6" s="19">
        <v>1</v>
      </c>
      <c r="W6" s="19">
        <v>1</v>
      </c>
      <c r="X6" s="19">
        <v>0</v>
      </c>
      <c r="Y6" s="19">
        <v>1</v>
      </c>
      <c r="Z6" s="19">
        <v>2</v>
      </c>
      <c r="AA6" s="19">
        <v>2</v>
      </c>
      <c r="AB6" s="19">
        <v>1</v>
      </c>
      <c r="AC6" s="19">
        <v>1</v>
      </c>
      <c r="AD6" s="19">
        <v>2</v>
      </c>
      <c r="AE6" s="19">
        <v>3</v>
      </c>
      <c r="AF6" s="113">
        <f t="shared" si="0"/>
        <v>39</v>
      </c>
      <c r="AG6" s="121">
        <f>(AF6*100)/115</f>
        <v>33.913043478260867</v>
      </c>
      <c r="AH6" s="89" t="s">
        <v>429</v>
      </c>
    </row>
  </sheetData>
  <mergeCells count="10">
    <mergeCell ref="AH3:AH4"/>
    <mergeCell ref="A3:A4"/>
    <mergeCell ref="F3:M3"/>
    <mergeCell ref="N3:AE3"/>
    <mergeCell ref="AF3:AF4"/>
    <mergeCell ref="AG3:AG4"/>
    <mergeCell ref="E3:E4"/>
    <mergeCell ref="D3:D4"/>
    <mergeCell ref="C3:C4"/>
    <mergeCell ref="B3:B4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6"/>
  <sheetViews>
    <sheetView topLeftCell="A19" workbookViewId="0">
      <selection activeCell="D4" sqref="D4:AC42"/>
    </sheetView>
  </sheetViews>
  <sheetFormatPr defaultRowHeight="11.25"/>
  <cols>
    <col min="1" max="1" width="2.7109375" style="7" customWidth="1"/>
    <col min="2" max="2" width="35.5703125" style="7" customWidth="1"/>
    <col min="3" max="3" width="9.85546875" style="8" customWidth="1"/>
    <col min="4" max="29" width="2.7109375" style="7" customWidth="1"/>
    <col min="30" max="30" width="6" style="7" customWidth="1"/>
    <col min="31" max="31" width="5.85546875" style="7" customWidth="1"/>
    <col min="32" max="242" width="9.140625" style="7"/>
    <col min="243" max="243" width="2.7109375" style="7" customWidth="1"/>
    <col min="244" max="244" width="14.140625" style="7" customWidth="1"/>
    <col min="245" max="245" width="5.85546875" style="7" customWidth="1"/>
    <col min="246" max="285" width="2.7109375" style="7" customWidth="1"/>
    <col min="286" max="286" width="6" style="7" customWidth="1"/>
    <col min="287" max="287" width="5.85546875" style="7" customWidth="1"/>
    <col min="288" max="498" width="9.140625" style="7"/>
    <col min="499" max="499" width="2.7109375" style="7" customWidth="1"/>
    <col min="500" max="500" width="14.140625" style="7" customWidth="1"/>
    <col min="501" max="501" width="5.85546875" style="7" customWidth="1"/>
    <col min="502" max="541" width="2.7109375" style="7" customWidth="1"/>
    <col min="542" max="542" width="6" style="7" customWidth="1"/>
    <col min="543" max="543" width="5.85546875" style="7" customWidth="1"/>
    <col min="544" max="754" width="9.140625" style="7"/>
    <col min="755" max="755" width="2.7109375" style="7" customWidth="1"/>
    <col min="756" max="756" width="14.140625" style="7" customWidth="1"/>
    <col min="757" max="757" width="5.85546875" style="7" customWidth="1"/>
    <col min="758" max="797" width="2.7109375" style="7" customWidth="1"/>
    <col min="798" max="798" width="6" style="7" customWidth="1"/>
    <col min="799" max="799" width="5.85546875" style="7" customWidth="1"/>
    <col min="800" max="1010" width="9.140625" style="7"/>
    <col min="1011" max="1011" width="2.7109375" style="7" customWidth="1"/>
    <col min="1012" max="1012" width="14.140625" style="7" customWidth="1"/>
    <col min="1013" max="1013" width="5.85546875" style="7" customWidth="1"/>
    <col min="1014" max="1053" width="2.7109375" style="7" customWidth="1"/>
    <col min="1054" max="1054" width="6" style="7" customWidth="1"/>
    <col min="1055" max="1055" width="5.85546875" style="7" customWidth="1"/>
    <col min="1056" max="1266" width="9.140625" style="7"/>
    <col min="1267" max="1267" width="2.7109375" style="7" customWidth="1"/>
    <col min="1268" max="1268" width="14.140625" style="7" customWidth="1"/>
    <col min="1269" max="1269" width="5.85546875" style="7" customWidth="1"/>
    <col min="1270" max="1309" width="2.7109375" style="7" customWidth="1"/>
    <col min="1310" max="1310" width="6" style="7" customWidth="1"/>
    <col min="1311" max="1311" width="5.85546875" style="7" customWidth="1"/>
    <col min="1312" max="1522" width="9.140625" style="7"/>
    <col min="1523" max="1523" width="2.7109375" style="7" customWidth="1"/>
    <col min="1524" max="1524" width="14.140625" style="7" customWidth="1"/>
    <col min="1525" max="1525" width="5.85546875" style="7" customWidth="1"/>
    <col min="1526" max="1565" width="2.7109375" style="7" customWidth="1"/>
    <col min="1566" max="1566" width="6" style="7" customWidth="1"/>
    <col min="1567" max="1567" width="5.85546875" style="7" customWidth="1"/>
    <col min="1568" max="1778" width="9.140625" style="7"/>
    <col min="1779" max="1779" width="2.7109375" style="7" customWidth="1"/>
    <col min="1780" max="1780" width="14.140625" style="7" customWidth="1"/>
    <col min="1781" max="1781" width="5.85546875" style="7" customWidth="1"/>
    <col min="1782" max="1821" width="2.7109375" style="7" customWidth="1"/>
    <col min="1822" max="1822" width="6" style="7" customWidth="1"/>
    <col min="1823" max="1823" width="5.85546875" style="7" customWidth="1"/>
    <col min="1824" max="2034" width="9.140625" style="7"/>
    <col min="2035" max="2035" width="2.7109375" style="7" customWidth="1"/>
    <col min="2036" max="2036" width="14.140625" style="7" customWidth="1"/>
    <col min="2037" max="2037" width="5.85546875" style="7" customWidth="1"/>
    <col min="2038" max="2077" width="2.7109375" style="7" customWidth="1"/>
    <col min="2078" max="2078" width="6" style="7" customWidth="1"/>
    <col min="2079" max="2079" width="5.85546875" style="7" customWidth="1"/>
    <col min="2080" max="2290" width="9.140625" style="7"/>
    <col min="2291" max="2291" width="2.7109375" style="7" customWidth="1"/>
    <col min="2292" max="2292" width="14.140625" style="7" customWidth="1"/>
    <col min="2293" max="2293" width="5.85546875" style="7" customWidth="1"/>
    <col min="2294" max="2333" width="2.7109375" style="7" customWidth="1"/>
    <col min="2334" max="2334" width="6" style="7" customWidth="1"/>
    <col min="2335" max="2335" width="5.85546875" style="7" customWidth="1"/>
    <col min="2336" max="2546" width="9.140625" style="7"/>
    <col min="2547" max="2547" width="2.7109375" style="7" customWidth="1"/>
    <col min="2548" max="2548" width="14.140625" style="7" customWidth="1"/>
    <col min="2549" max="2549" width="5.85546875" style="7" customWidth="1"/>
    <col min="2550" max="2589" width="2.7109375" style="7" customWidth="1"/>
    <col min="2590" max="2590" width="6" style="7" customWidth="1"/>
    <col min="2591" max="2591" width="5.85546875" style="7" customWidth="1"/>
    <col min="2592" max="2802" width="9.140625" style="7"/>
    <col min="2803" max="2803" width="2.7109375" style="7" customWidth="1"/>
    <col min="2804" max="2804" width="14.140625" style="7" customWidth="1"/>
    <col min="2805" max="2805" width="5.85546875" style="7" customWidth="1"/>
    <col min="2806" max="2845" width="2.7109375" style="7" customWidth="1"/>
    <col min="2846" max="2846" width="6" style="7" customWidth="1"/>
    <col min="2847" max="2847" width="5.85546875" style="7" customWidth="1"/>
    <col min="2848" max="3058" width="9.140625" style="7"/>
    <col min="3059" max="3059" width="2.7109375" style="7" customWidth="1"/>
    <col min="3060" max="3060" width="14.140625" style="7" customWidth="1"/>
    <col min="3061" max="3061" width="5.85546875" style="7" customWidth="1"/>
    <col min="3062" max="3101" width="2.7109375" style="7" customWidth="1"/>
    <col min="3102" max="3102" width="6" style="7" customWidth="1"/>
    <col min="3103" max="3103" width="5.85546875" style="7" customWidth="1"/>
    <col min="3104" max="3314" width="9.140625" style="7"/>
    <col min="3315" max="3315" width="2.7109375" style="7" customWidth="1"/>
    <col min="3316" max="3316" width="14.140625" style="7" customWidth="1"/>
    <col min="3317" max="3317" width="5.85546875" style="7" customWidth="1"/>
    <col min="3318" max="3357" width="2.7109375" style="7" customWidth="1"/>
    <col min="3358" max="3358" width="6" style="7" customWidth="1"/>
    <col min="3359" max="3359" width="5.85546875" style="7" customWidth="1"/>
    <col min="3360" max="3570" width="9.140625" style="7"/>
    <col min="3571" max="3571" width="2.7109375" style="7" customWidth="1"/>
    <col min="3572" max="3572" width="14.140625" style="7" customWidth="1"/>
    <col min="3573" max="3573" width="5.85546875" style="7" customWidth="1"/>
    <col min="3574" max="3613" width="2.7109375" style="7" customWidth="1"/>
    <col min="3614" max="3614" width="6" style="7" customWidth="1"/>
    <col min="3615" max="3615" width="5.85546875" style="7" customWidth="1"/>
    <col min="3616" max="3826" width="9.140625" style="7"/>
    <col min="3827" max="3827" width="2.7109375" style="7" customWidth="1"/>
    <col min="3828" max="3828" width="14.140625" style="7" customWidth="1"/>
    <col min="3829" max="3829" width="5.85546875" style="7" customWidth="1"/>
    <col min="3830" max="3869" width="2.7109375" style="7" customWidth="1"/>
    <col min="3870" max="3870" width="6" style="7" customWidth="1"/>
    <col min="3871" max="3871" width="5.85546875" style="7" customWidth="1"/>
    <col min="3872" max="4082" width="9.140625" style="7"/>
    <col min="4083" max="4083" width="2.7109375" style="7" customWidth="1"/>
    <col min="4084" max="4084" width="14.140625" style="7" customWidth="1"/>
    <col min="4085" max="4085" width="5.85546875" style="7" customWidth="1"/>
    <col min="4086" max="4125" width="2.7109375" style="7" customWidth="1"/>
    <col min="4126" max="4126" width="6" style="7" customWidth="1"/>
    <col min="4127" max="4127" width="5.85546875" style="7" customWidth="1"/>
    <col min="4128" max="4338" width="9.140625" style="7"/>
    <col min="4339" max="4339" width="2.7109375" style="7" customWidth="1"/>
    <col min="4340" max="4340" width="14.140625" style="7" customWidth="1"/>
    <col min="4341" max="4341" width="5.85546875" style="7" customWidth="1"/>
    <col min="4342" max="4381" width="2.7109375" style="7" customWidth="1"/>
    <col min="4382" max="4382" width="6" style="7" customWidth="1"/>
    <col min="4383" max="4383" width="5.85546875" style="7" customWidth="1"/>
    <col min="4384" max="4594" width="9.140625" style="7"/>
    <col min="4595" max="4595" width="2.7109375" style="7" customWidth="1"/>
    <col min="4596" max="4596" width="14.140625" style="7" customWidth="1"/>
    <col min="4597" max="4597" width="5.85546875" style="7" customWidth="1"/>
    <col min="4598" max="4637" width="2.7109375" style="7" customWidth="1"/>
    <col min="4638" max="4638" width="6" style="7" customWidth="1"/>
    <col min="4639" max="4639" width="5.85546875" style="7" customWidth="1"/>
    <col min="4640" max="4850" width="9.140625" style="7"/>
    <col min="4851" max="4851" width="2.7109375" style="7" customWidth="1"/>
    <col min="4852" max="4852" width="14.140625" style="7" customWidth="1"/>
    <col min="4853" max="4853" width="5.85546875" style="7" customWidth="1"/>
    <col min="4854" max="4893" width="2.7109375" style="7" customWidth="1"/>
    <col min="4894" max="4894" width="6" style="7" customWidth="1"/>
    <col min="4895" max="4895" width="5.85546875" style="7" customWidth="1"/>
    <col min="4896" max="5106" width="9.140625" style="7"/>
    <col min="5107" max="5107" width="2.7109375" style="7" customWidth="1"/>
    <col min="5108" max="5108" width="14.140625" style="7" customWidth="1"/>
    <col min="5109" max="5109" width="5.85546875" style="7" customWidth="1"/>
    <col min="5110" max="5149" width="2.7109375" style="7" customWidth="1"/>
    <col min="5150" max="5150" width="6" style="7" customWidth="1"/>
    <col min="5151" max="5151" width="5.85546875" style="7" customWidth="1"/>
    <col min="5152" max="5362" width="9.140625" style="7"/>
    <col min="5363" max="5363" width="2.7109375" style="7" customWidth="1"/>
    <col min="5364" max="5364" width="14.140625" style="7" customWidth="1"/>
    <col min="5365" max="5365" width="5.85546875" style="7" customWidth="1"/>
    <col min="5366" max="5405" width="2.7109375" style="7" customWidth="1"/>
    <col min="5406" max="5406" width="6" style="7" customWidth="1"/>
    <col min="5407" max="5407" width="5.85546875" style="7" customWidth="1"/>
    <col min="5408" max="5618" width="9.140625" style="7"/>
    <col min="5619" max="5619" width="2.7109375" style="7" customWidth="1"/>
    <col min="5620" max="5620" width="14.140625" style="7" customWidth="1"/>
    <col min="5621" max="5621" width="5.85546875" style="7" customWidth="1"/>
    <col min="5622" max="5661" width="2.7109375" style="7" customWidth="1"/>
    <col min="5662" max="5662" width="6" style="7" customWidth="1"/>
    <col min="5663" max="5663" width="5.85546875" style="7" customWidth="1"/>
    <col min="5664" max="5874" width="9.140625" style="7"/>
    <col min="5875" max="5875" width="2.7109375" style="7" customWidth="1"/>
    <col min="5876" max="5876" width="14.140625" style="7" customWidth="1"/>
    <col min="5877" max="5877" width="5.85546875" style="7" customWidth="1"/>
    <col min="5878" max="5917" width="2.7109375" style="7" customWidth="1"/>
    <col min="5918" max="5918" width="6" style="7" customWidth="1"/>
    <col min="5919" max="5919" width="5.85546875" style="7" customWidth="1"/>
    <col min="5920" max="6130" width="9.140625" style="7"/>
    <col min="6131" max="6131" width="2.7109375" style="7" customWidth="1"/>
    <col min="6132" max="6132" width="14.140625" style="7" customWidth="1"/>
    <col min="6133" max="6133" width="5.85546875" style="7" customWidth="1"/>
    <col min="6134" max="6173" width="2.7109375" style="7" customWidth="1"/>
    <col min="6174" max="6174" width="6" style="7" customWidth="1"/>
    <col min="6175" max="6175" width="5.85546875" style="7" customWidth="1"/>
    <col min="6176" max="6386" width="9.140625" style="7"/>
    <col min="6387" max="6387" width="2.7109375" style="7" customWidth="1"/>
    <col min="6388" max="6388" width="14.140625" style="7" customWidth="1"/>
    <col min="6389" max="6389" width="5.85546875" style="7" customWidth="1"/>
    <col min="6390" max="6429" width="2.7109375" style="7" customWidth="1"/>
    <col min="6430" max="6430" width="6" style="7" customWidth="1"/>
    <col min="6431" max="6431" width="5.85546875" style="7" customWidth="1"/>
    <col min="6432" max="6642" width="9.140625" style="7"/>
    <col min="6643" max="6643" width="2.7109375" style="7" customWidth="1"/>
    <col min="6644" max="6644" width="14.140625" style="7" customWidth="1"/>
    <col min="6645" max="6645" width="5.85546875" style="7" customWidth="1"/>
    <col min="6646" max="6685" width="2.7109375" style="7" customWidth="1"/>
    <col min="6686" max="6686" width="6" style="7" customWidth="1"/>
    <col min="6687" max="6687" width="5.85546875" style="7" customWidth="1"/>
    <col min="6688" max="6898" width="9.140625" style="7"/>
    <col min="6899" max="6899" width="2.7109375" style="7" customWidth="1"/>
    <col min="6900" max="6900" width="14.140625" style="7" customWidth="1"/>
    <col min="6901" max="6901" width="5.85546875" style="7" customWidth="1"/>
    <col min="6902" max="6941" width="2.7109375" style="7" customWidth="1"/>
    <col min="6942" max="6942" width="6" style="7" customWidth="1"/>
    <col min="6943" max="6943" width="5.85546875" style="7" customWidth="1"/>
    <col min="6944" max="7154" width="9.140625" style="7"/>
    <col min="7155" max="7155" width="2.7109375" style="7" customWidth="1"/>
    <col min="7156" max="7156" width="14.140625" style="7" customWidth="1"/>
    <col min="7157" max="7157" width="5.85546875" style="7" customWidth="1"/>
    <col min="7158" max="7197" width="2.7109375" style="7" customWidth="1"/>
    <col min="7198" max="7198" width="6" style="7" customWidth="1"/>
    <col min="7199" max="7199" width="5.85546875" style="7" customWidth="1"/>
    <col min="7200" max="7410" width="9.140625" style="7"/>
    <col min="7411" max="7411" width="2.7109375" style="7" customWidth="1"/>
    <col min="7412" max="7412" width="14.140625" style="7" customWidth="1"/>
    <col min="7413" max="7413" width="5.85546875" style="7" customWidth="1"/>
    <col min="7414" max="7453" width="2.7109375" style="7" customWidth="1"/>
    <col min="7454" max="7454" width="6" style="7" customWidth="1"/>
    <col min="7455" max="7455" width="5.85546875" style="7" customWidth="1"/>
    <col min="7456" max="7666" width="9.140625" style="7"/>
    <col min="7667" max="7667" width="2.7109375" style="7" customWidth="1"/>
    <col min="7668" max="7668" width="14.140625" style="7" customWidth="1"/>
    <col min="7669" max="7669" width="5.85546875" style="7" customWidth="1"/>
    <col min="7670" max="7709" width="2.7109375" style="7" customWidth="1"/>
    <col min="7710" max="7710" width="6" style="7" customWidth="1"/>
    <col min="7711" max="7711" width="5.85546875" style="7" customWidth="1"/>
    <col min="7712" max="7922" width="9.140625" style="7"/>
    <col min="7923" max="7923" width="2.7109375" style="7" customWidth="1"/>
    <col min="7924" max="7924" width="14.140625" style="7" customWidth="1"/>
    <col min="7925" max="7925" width="5.85546875" style="7" customWidth="1"/>
    <col min="7926" max="7965" width="2.7109375" style="7" customWidth="1"/>
    <col min="7966" max="7966" width="6" style="7" customWidth="1"/>
    <col min="7967" max="7967" width="5.85546875" style="7" customWidth="1"/>
    <col min="7968" max="8178" width="9.140625" style="7"/>
    <col min="8179" max="8179" width="2.7109375" style="7" customWidth="1"/>
    <col min="8180" max="8180" width="14.140625" style="7" customWidth="1"/>
    <col min="8181" max="8181" width="5.85546875" style="7" customWidth="1"/>
    <col min="8182" max="8221" width="2.7109375" style="7" customWidth="1"/>
    <col min="8222" max="8222" width="6" style="7" customWidth="1"/>
    <col min="8223" max="8223" width="5.85546875" style="7" customWidth="1"/>
    <col min="8224" max="8434" width="9.140625" style="7"/>
    <col min="8435" max="8435" width="2.7109375" style="7" customWidth="1"/>
    <col min="8436" max="8436" width="14.140625" style="7" customWidth="1"/>
    <col min="8437" max="8437" width="5.85546875" style="7" customWidth="1"/>
    <col min="8438" max="8477" width="2.7109375" style="7" customWidth="1"/>
    <col min="8478" max="8478" width="6" style="7" customWidth="1"/>
    <col min="8479" max="8479" width="5.85546875" style="7" customWidth="1"/>
    <col min="8480" max="8690" width="9.140625" style="7"/>
    <col min="8691" max="8691" width="2.7109375" style="7" customWidth="1"/>
    <col min="8692" max="8692" width="14.140625" style="7" customWidth="1"/>
    <col min="8693" max="8693" width="5.85546875" style="7" customWidth="1"/>
    <col min="8694" max="8733" width="2.7109375" style="7" customWidth="1"/>
    <col min="8734" max="8734" width="6" style="7" customWidth="1"/>
    <col min="8735" max="8735" width="5.85546875" style="7" customWidth="1"/>
    <col min="8736" max="8946" width="9.140625" style="7"/>
    <col min="8947" max="8947" width="2.7109375" style="7" customWidth="1"/>
    <col min="8948" max="8948" width="14.140625" style="7" customWidth="1"/>
    <col min="8949" max="8949" width="5.85546875" style="7" customWidth="1"/>
    <col min="8950" max="8989" width="2.7109375" style="7" customWidth="1"/>
    <col min="8990" max="8990" width="6" style="7" customWidth="1"/>
    <col min="8991" max="8991" width="5.85546875" style="7" customWidth="1"/>
    <col min="8992" max="9202" width="9.140625" style="7"/>
    <col min="9203" max="9203" width="2.7109375" style="7" customWidth="1"/>
    <col min="9204" max="9204" width="14.140625" style="7" customWidth="1"/>
    <col min="9205" max="9205" width="5.85546875" style="7" customWidth="1"/>
    <col min="9206" max="9245" width="2.7109375" style="7" customWidth="1"/>
    <col min="9246" max="9246" width="6" style="7" customWidth="1"/>
    <col min="9247" max="9247" width="5.85546875" style="7" customWidth="1"/>
    <col min="9248" max="9458" width="9.140625" style="7"/>
    <col min="9459" max="9459" width="2.7109375" style="7" customWidth="1"/>
    <col min="9460" max="9460" width="14.140625" style="7" customWidth="1"/>
    <col min="9461" max="9461" width="5.85546875" style="7" customWidth="1"/>
    <col min="9462" max="9501" width="2.7109375" style="7" customWidth="1"/>
    <col min="9502" max="9502" width="6" style="7" customWidth="1"/>
    <col min="9503" max="9503" width="5.85546875" style="7" customWidth="1"/>
    <col min="9504" max="9714" width="9.140625" style="7"/>
    <col min="9715" max="9715" width="2.7109375" style="7" customWidth="1"/>
    <col min="9716" max="9716" width="14.140625" style="7" customWidth="1"/>
    <col min="9717" max="9717" width="5.85546875" style="7" customWidth="1"/>
    <col min="9718" max="9757" width="2.7109375" style="7" customWidth="1"/>
    <col min="9758" max="9758" width="6" style="7" customWidth="1"/>
    <col min="9759" max="9759" width="5.85546875" style="7" customWidth="1"/>
    <col min="9760" max="9970" width="9.140625" style="7"/>
    <col min="9971" max="9971" width="2.7109375" style="7" customWidth="1"/>
    <col min="9972" max="9972" width="14.140625" style="7" customWidth="1"/>
    <col min="9973" max="9973" width="5.85546875" style="7" customWidth="1"/>
    <col min="9974" max="10013" width="2.7109375" style="7" customWidth="1"/>
    <col min="10014" max="10014" width="6" style="7" customWidth="1"/>
    <col min="10015" max="10015" width="5.85546875" style="7" customWidth="1"/>
    <col min="10016" max="10226" width="9.140625" style="7"/>
    <col min="10227" max="10227" width="2.7109375" style="7" customWidth="1"/>
    <col min="10228" max="10228" width="14.140625" style="7" customWidth="1"/>
    <col min="10229" max="10229" width="5.85546875" style="7" customWidth="1"/>
    <col min="10230" max="10269" width="2.7109375" style="7" customWidth="1"/>
    <col min="10270" max="10270" width="6" style="7" customWidth="1"/>
    <col min="10271" max="10271" width="5.85546875" style="7" customWidth="1"/>
    <col min="10272" max="10482" width="9.140625" style="7"/>
    <col min="10483" max="10483" width="2.7109375" style="7" customWidth="1"/>
    <col min="10484" max="10484" width="14.140625" style="7" customWidth="1"/>
    <col min="10485" max="10485" width="5.85546875" style="7" customWidth="1"/>
    <col min="10486" max="10525" width="2.7109375" style="7" customWidth="1"/>
    <col min="10526" max="10526" width="6" style="7" customWidth="1"/>
    <col min="10527" max="10527" width="5.85546875" style="7" customWidth="1"/>
    <col min="10528" max="10738" width="9.140625" style="7"/>
    <col min="10739" max="10739" width="2.7109375" style="7" customWidth="1"/>
    <col min="10740" max="10740" width="14.140625" style="7" customWidth="1"/>
    <col min="10741" max="10741" width="5.85546875" style="7" customWidth="1"/>
    <col min="10742" max="10781" width="2.7109375" style="7" customWidth="1"/>
    <col min="10782" max="10782" width="6" style="7" customWidth="1"/>
    <col min="10783" max="10783" width="5.85546875" style="7" customWidth="1"/>
    <col min="10784" max="10994" width="9.140625" style="7"/>
    <col min="10995" max="10995" width="2.7109375" style="7" customWidth="1"/>
    <col min="10996" max="10996" width="14.140625" style="7" customWidth="1"/>
    <col min="10997" max="10997" width="5.85546875" style="7" customWidth="1"/>
    <col min="10998" max="11037" width="2.7109375" style="7" customWidth="1"/>
    <col min="11038" max="11038" width="6" style="7" customWidth="1"/>
    <col min="11039" max="11039" width="5.85546875" style="7" customWidth="1"/>
    <col min="11040" max="11250" width="9.140625" style="7"/>
    <col min="11251" max="11251" width="2.7109375" style="7" customWidth="1"/>
    <col min="11252" max="11252" width="14.140625" style="7" customWidth="1"/>
    <col min="11253" max="11253" width="5.85546875" style="7" customWidth="1"/>
    <col min="11254" max="11293" width="2.7109375" style="7" customWidth="1"/>
    <col min="11294" max="11294" width="6" style="7" customWidth="1"/>
    <col min="11295" max="11295" width="5.85546875" style="7" customWidth="1"/>
    <col min="11296" max="11506" width="9.140625" style="7"/>
    <col min="11507" max="11507" width="2.7109375" style="7" customWidth="1"/>
    <col min="11508" max="11508" width="14.140625" style="7" customWidth="1"/>
    <col min="11509" max="11509" width="5.85546875" style="7" customWidth="1"/>
    <col min="11510" max="11549" width="2.7109375" style="7" customWidth="1"/>
    <col min="11550" max="11550" width="6" style="7" customWidth="1"/>
    <col min="11551" max="11551" width="5.85546875" style="7" customWidth="1"/>
    <col min="11552" max="11762" width="9.140625" style="7"/>
    <col min="11763" max="11763" width="2.7109375" style="7" customWidth="1"/>
    <col min="11764" max="11764" width="14.140625" style="7" customWidth="1"/>
    <col min="11765" max="11765" width="5.85546875" style="7" customWidth="1"/>
    <col min="11766" max="11805" width="2.7109375" style="7" customWidth="1"/>
    <col min="11806" max="11806" width="6" style="7" customWidth="1"/>
    <col min="11807" max="11807" width="5.85546875" style="7" customWidth="1"/>
    <col min="11808" max="12018" width="9.140625" style="7"/>
    <col min="12019" max="12019" width="2.7109375" style="7" customWidth="1"/>
    <col min="12020" max="12020" width="14.140625" style="7" customWidth="1"/>
    <col min="12021" max="12021" width="5.85546875" style="7" customWidth="1"/>
    <col min="12022" max="12061" width="2.7109375" style="7" customWidth="1"/>
    <col min="12062" max="12062" width="6" style="7" customWidth="1"/>
    <col min="12063" max="12063" width="5.85546875" style="7" customWidth="1"/>
    <col min="12064" max="12274" width="9.140625" style="7"/>
    <col min="12275" max="12275" width="2.7109375" style="7" customWidth="1"/>
    <col min="12276" max="12276" width="14.140625" style="7" customWidth="1"/>
    <col min="12277" max="12277" width="5.85546875" style="7" customWidth="1"/>
    <col min="12278" max="12317" width="2.7109375" style="7" customWidth="1"/>
    <col min="12318" max="12318" width="6" style="7" customWidth="1"/>
    <col min="12319" max="12319" width="5.85546875" style="7" customWidth="1"/>
    <col min="12320" max="12530" width="9.140625" style="7"/>
    <col min="12531" max="12531" width="2.7109375" style="7" customWidth="1"/>
    <col min="12532" max="12532" width="14.140625" style="7" customWidth="1"/>
    <col min="12533" max="12533" width="5.85546875" style="7" customWidth="1"/>
    <col min="12534" max="12573" width="2.7109375" style="7" customWidth="1"/>
    <col min="12574" max="12574" width="6" style="7" customWidth="1"/>
    <col min="12575" max="12575" width="5.85546875" style="7" customWidth="1"/>
    <col min="12576" max="12786" width="9.140625" style="7"/>
    <col min="12787" max="12787" width="2.7109375" style="7" customWidth="1"/>
    <col min="12788" max="12788" width="14.140625" style="7" customWidth="1"/>
    <col min="12789" max="12789" width="5.85546875" style="7" customWidth="1"/>
    <col min="12790" max="12829" width="2.7109375" style="7" customWidth="1"/>
    <col min="12830" max="12830" width="6" style="7" customWidth="1"/>
    <col min="12831" max="12831" width="5.85546875" style="7" customWidth="1"/>
    <col min="12832" max="13042" width="9.140625" style="7"/>
    <col min="13043" max="13043" width="2.7109375" style="7" customWidth="1"/>
    <col min="13044" max="13044" width="14.140625" style="7" customWidth="1"/>
    <col min="13045" max="13045" width="5.85546875" style="7" customWidth="1"/>
    <col min="13046" max="13085" width="2.7109375" style="7" customWidth="1"/>
    <col min="13086" max="13086" width="6" style="7" customWidth="1"/>
    <col min="13087" max="13087" width="5.85546875" style="7" customWidth="1"/>
    <col min="13088" max="13298" width="9.140625" style="7"/>
    <col min="13299" max="13299" width="2.7109375" style="7" customWidth="1"/>
    <col min="13300" max="13300" width="14.140625" style="7" customWidth="1"/>
    <col min="13301" max="13301" width="5.85546875" style="7" customWidth="1"/>
    <col min="13302" max="13341" width="2.7109375" style="7" customWidth="1"/>
    <col min="13342" max="13342" width="6" style="7" customWidth="1"/>
    <col min="13343" max="13343" width="5.85546875" style="7" customWidth="1"/>
    <col min="13344" max="13554" width="9.140625" style="7"/>
    <col min="13555" max="13555" width="2.7109375" style="7" customWidth="1"/>
    <col min="13556" max="13556" width="14.140625" style="7" customWidth="1"/>
    <col min="13557" max="13557" width="5.85546875" style="7" customWidth="1"/>
    <col min="13558" max="13597" width="2.7109375" style="7" customWidth="1"/>
    <col min="13598" max="13598" width="6" style="7" customWidth="1"/>
    <col min="13599" max="13599" width="5.85546875" style="7" customWidth="1"/>
    <col min="13600" max="13810" width="9.140625" style="7"/>
    <col min="13811" max="13811" width="2.7109375" style="7" customWidth="1"/>
    <col min="13812" max="13812" width="14.140625" style="7" customWidth="1"/>
    <col min="13813" max="13813" width="5.85546875" style="7" customWidth="1"/>
    <col min="13814" max="13853" width="2.7109375" style="7" customWidth="1"/>
    <col min="13854" max="13854" width="6" style="7" customWidth="1"/>
    <col min="13855" max="13855" width="5.85546875" style="7" customWidth="1"/>
    <col min="13856" max="14066" width="9.140625" style="7"/>
    <col min="14067" max="14067" width="2.7109375" style="7" customWidth="1"/>
    <col min="14068" max="14068" width="14.140625" style="7" customWidth="1"/>
    <col min="14069" max="14069" width="5.85546875" style="7" customWidth="1"/>
    <col min="14070" max="14109" width="2.7109375" style="7" customWidth="1"/>
    <col min="14110" max="14110" width="6" style="7" customWidth="1"/>
    <col min="14111" max="14111" width="5.85546875" style="7" customWidth="1"/>
    <col min="14112" max="14322" width="9.140625" style="7"/>
    <col min="14323" max="14323" width="2.7109375" style="7" customWidth="1"/>
    <col min="14324" max="14324" width="14.140625" style="7" customWidth="1"/>
    <col min="14325" max="14325" width="5.85546875" style="7" customWidth="1"/>
    <col min="14326" max="14365" width="2.7109375" style="7" customWidth="1"/>
    <col min="14366" max="14366" width="6" style="7" customWidth="1"/>
    <col min="14367" max="14367" width="5.85546875" style="7" customWidth="1"/>
    <col min="14368" max="14578" width="9.140625" style="7"/>
    <col min="14579" max="14579" width="2.7109375" style="7" customWidth="1"/>
    <col min="14580" max="14580" width="14.140625" style="7" customWidth="1"/>
    <col min="14581" max="14581" width="5.85546875" style="7" customWidth="1"/>
    <col min="14582" max="14621" width="2.7109375" style="7" customWidth="1"/>
    <col min="14622" max="14622" width="6" style="7" customWidth="1"/>
    <col min="14623" max="14623" width="5.85546875" style="7" customWidth="1"/>
    <col min="14624" max="14834" width="9.140625" style="7"/>
    <col min="14835" max="14835" width="2.7109375" style="7" customWidth="1"/>
    <col min="14836" max="14836" width="14.140625" style="7" customWidth="1"/>
    <col min="14837" max="14837" width="5.85546875" style="7" customWidth="1"/>
    <col min="14838" max="14877" width="2.7109375" style="7" customWidth="1"/>
    <col min="14878" max="14878" width="6" style="7" customWidth="1"/>
    <col min="14879" max="14879" width="5.85546875" style="7" customWidth="1"/>
    <col min="14880" max="15090" width="9.140625" style="7"/>
    <col min="15091" max="15091" width="2.7109375" style="7" customWidth="1"/>
    <col min="15092" max="15092" width="14.140625" style="7" customWidth="1"/>
    <col min="15093" max="15093" width="5.85546875" style="7" customWidth="1"/>
    <col min="15094" max="15133" width="2.7109375" style="7" customWidth="1"/>
    <col min="15134" max="15134" width="6" style="7" customWidth="1"/>
    <col min="15135" max="15135" width="5.85546875" style="7" customWidth="1"/>
    <col min="15136" max="15346" width="9.140625" style="7"/>
    <col min="15347" max="15347" width="2.7109375" style="7" customWidth="1"/>
    <col min="15348" max="15348" width="14.140625" style="7" customWidth="1"/>
    <col min="15349" max="15349" width="5.85546875" style="7" customWidth="1"/>
    <col min="15350" max="15389" width="2.7109375" style="7" customWidth="1"/>
    <col min="15390" max="15390" width="6" style="7" customWidth="1"/>
    <col min="15391" max="15391" width="5.85546875" style="7" customWidth="1"/>
    <col min="15392" max="15602" width="9.140625" style="7"/>
    <col min="15603" max="15603" width="2.7109375" style="7" customWidth="1"/>
    <col min="15604" max="15604" width="14.140625" style="7" customWidth="1"/>
    <col min="15605" max="15605" width="5.85546875" style="7" customWidth="1"/>
    <col min="15606" max="15645" width="2.7109375" style="7" customWidth="1"/>
    <col min="15646" max="15646" width="6" style="7" customWidth="1"/>
    <col min="15647" max="15647" width="5.85546875" style="7" customWidth="1"/>
    <col min="15648" max="15858" width="9.140625" style="7"/>
    <col min="15859" max="15859" width="2.7109375" style="7" customWidth="1"/>
    <col min="15860" max="15860" width="14.140625" style="7" customWidth="1"/>
    <col min="15861" max="15861" width="5.85546875" style="7" customWidth="1"/>
    <col min="15862" max="15901" width="2.7109375" style="7" customWidth="1"/>
    <col min="15902" max="15902" width="6" style="7" customWidth="1"/>
    <col min="15903" max="15903" width="5.85546875" style="7" customWidth="1"/>
    <col min="15904" max="16114" width="9.140625" style="7"/>
    <col min="16115" max="16115" width="2.7109375" style="7" customWidth="1"/>
    <col min="16116" max="16116" width="14.140625" style="7" customWidth="1"/>
    <col min="16117" max="16117" width="5.85546875" style="7" customWidth="1"/>
    <col min="16118" max="16157" width="2.7109375" style="7" customWidth="1"/>
    <col min="16158" max="16158" width="6" style="7" customWidth="1"/>
    <col min="16159" max="16159" width="5.85546875" style="7" customWidth="1"/>
    <col min="16160" max="16384" width="9.140625" style="7"/>
  </cols>
  <sheetData>
    <row r="1" spans="1:31">
      <c r="D1" s="9" t="s">
        <v>412</v>
      </c>
      <c r="L1" s="9" t="s">
        <v>412</v>
      </c>
      <c r="U1" s="7" t="s">
        <v>413</v>
      </c>
    </row>
    <row r="2" spans="1:31" s="10" customFormat="1" ht="30" customHeight="1">
      <c r="A2" s="67" t="s">
        <v>0</v>
      </c>
      <c r="B2" s="67" t="s">
        <v>414</v>
      </c>
      <c r="C2" s="72" t="s">
        <v>415</v>
      </c>
      <c r="D2" s="67" t="s">
        <v>416</v>
      </c>
      <c r="E2" s="67"/>
      <c r="F2" s="67"/>
      <c r="G2" s="67"/>
      <c r="H2" s="67"/>
      <c r="I2" s="67"/>
      <c r="J2" s="67"/>
      <c r="K2" s="67"/>
      <c r="L2" s="67" t="s">
        <v>417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8" t="s">
        <v>418</v>
      </c>
      <c r="AE2" s="70" t="s">
        <v>419</v>
      </c>
    </row>
    <row r="3" spans="1:31" s="10" customFormat="1" ht="36" customHeight="1">
      <c r="A3" s="67"/>
      <c r="B3" s="67"/>
      <c r="C3" s="72"/>
      <c r="D3" s="49">
        <v>1</v>
      </c>
      <c r="E3" s="49">
        <v>2</v>
      </c>
      <c r="F3" s="49">
        <v>3</v>
      </c>
      <c r="G3" s="49">
        <v>4</v>
      </c>
      <c r="H3" s="49">
        <v>5</v>
      </c>
      <c r="I3" s="49">
        <v>6</v>
      </c>
      <c r="J3" s="49">
        <v>7</v>
      </c>
      <c r="K3" s="49">
        <v>8</v>
      </c>
      <c r="L3" s="11">
        <v>1</v>
      </c>
      <c r="M3" s="11">
        <v>2</v>
      </c>
      <c r="N3" s="11">
        <v>3</v>
      </c>
      <c r="O3" s="11">
        <v>4</v>
      </c>
      <c r="P3" s="11">
        <v>5</v>
      </c>
      <c r="Q3" s="11">
        <v>6</v>
      </c>
      <c r="R3" s="11">
        <v>7</v>
      </c>
      <c r="S3" s="11">
        <v>8</v>
      </c>
      <c r="T3" s="11">
        <v>9</v>
      </c>
      <c r="U3" s="11">
        <v>10</v>
      </c>
      <c r="V3" s="11">
        <v>11</v>
      </c>
      <c r="W3" s="11">
        <v>12</v>
      </c>
      <c r="X3" s="11">
        <v>13</v>
      </c>
      <c r="Y3" s="11">
        <v>14</v>
      </c>
      <c r="Z3" s="11">
        <v>15</v>
      </c>
      <c r="AA3" s="11">
        <v>16</v>
      </c>
      <c r="AB3" s="11">
        <v>17</v>
      </c>
      <c r="AC3" s="11">
        <v>18</v>
      </c>
      <c r="AD3" s="69"/>
      <c r="AE3" s="71"/>
    </row>
    <row r="4" spans="1:31" s="57" customFormat="1" ht="12.75">
      <c r="A4" s="22">
        <v>1</v>
      </c>
      <c r="B4" s="3" t="s">
        <v>364</v>
      </c>
      <c r="C4" s="4" t="s">
        <v>316</v>
      </c>
      <c r="D4" s="55">
        <v>11</v>
      </c>
      <c r="E4" s="55">
        <v>0</v>
      </c>
      <c r="F4" s="55">
        <v>7</v>
      </c>
      <c r="G4" s="55">
        <v>0</v>
      </c>
      <c r="H4" s="55">
        <v>0</v>
      </c>
      <c r="I4" s="55">
        <v>11</v>
      </c>
      <c r="J4" s="55">
        <v>6</v>
      </c>
      <c r="K4" s="55">
        <v>3</v>
      </c>
      <c r="L4" s="55">
        <v>0</v>
      </c>
      <c r="M4" s="55">
        <v>0</v>
      </c>
      <c r="N4" s="55">
        <v>1</v>
      </c>
      <c r="O4" s="55">
        <v>0</v>
      </c>
      <c r="P4" s="55">
        <v>0</v>
      </c>
      <c r="Q4" s="55">
        <v>1</v>
      </c>
      <c r="R4" s="55">
        <v>1</v>
      </c>
      <c r="S4" s="55">
        <v>1</v>
      </c>
      <c r="T4" s="55">
        <v>1</v>
      </c>
      <c r="U4" s="55">
        <v>0</v>
      </c>
      <c r="V4" s="55">
        <v>1</v>
      </c>
      <c r="W4" s="55">
        <v>2</v>
      </c>
      <c r="X4" s="55">
        <v>2</v>
      </c>
      <c r="Y4" s="55">
        <v>1</v>
      </c>
      <c r="Z4" s="55">
        <v>1</v>
      </c>
      <c r="AA4" s="55">
        <v>0</v>
      </c>
      <c r="AB4" s="55">
        <v>0</v>
      </c>
      <c r="AC4" s="55">
        <v>3</v>
      </c>
      <c r="AD4" s="56">
        <f t="shared" ref="AD4:AD35" si="0">SUM(D4:AC4)</f>
        <v>53</v>
      </c>
      <c r="AE4" s="53">
        <v>53</v>
      </c>
    </row>
    <row r="5" spans="1:31" s="18" customFormat="1" ht="12.75">
      <c r="A5" s="12">
        <v>2</v>
      </c>
      <c r="B5" s="3" t="s">
        <v>393</v>
      </c>
      <c r="C5" s="4" t="s">
        <v>379</v>
      </c>
      <c r="D5" s="15">
        <v>8</v>
      </c>
      <c r="E5" s="15">
        <v>0</v>
      </c>
      <c r="F5" s="15">
        <v>5</v>
      </c>
      <c r="G5" s="15">
        <v>6</v>
      </c>
      <c r="H5" s="15">
        <v>0</v>
      </c>
      <c r="I5" s="15">
        <v>13</v>
      </c>
      <c r="J5" s="15">
        <v>5</v>
      </c>
      <c r="K5" s="15">
        <v>1</v>
      </c>
      <c r="L5" s="15">
        <v>0</v>
      </c>
      <c r="M5" s="15">
        <v>0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15">
        <v>0</v>
      </c>
      <c r="T5" s="15">
        <v>0</v>
      </c>
      <c r="U5" s="15">
        <v>1</v>
      </c>
      <c r="V5" s="15">
        <v>0</v>
      </c>
      <c r="W5" s="15">
        <v>0</v>
      </c>
      <c r="X5" s="15">
        <v>1</v>
      </c>
      <c r="Y5" s="15">
        <v>0</v>
      </c>
      <c r="Z5" s="15">
        <v>2</v>
      </c>
      <c r="AA5" s="15">
        <v>0</v>
      </c>
      <c r="AB5" s="15">
        <v>2</v>
      </c>
      <c r="AC5" s="15">
        <v>3</v>
      </c>
      <c r="AD5" s="16">
        <f t="shared" si="0"/>
        <v>52</v>
      </c>
      <c r="AE5" s="17">
        <v>52</v>
      </c>
    </row>
    <row r="6" spans="1:31" s="18" customFormat="1" ht="12.75">
      <c r="A6" s="12">
        <v>3</v>
      </c>
      <c r="B6" s="3" t="s">
        <v>289</v>
      </c>
      <c r="C6" s="4" t="s">
        <v>288</v>
      </c>
      <c r="D6" s="15">
        <v>9</v>
      </c>
      <c r="E6" s="15">
        <v>0</v>
      </c>
      <c r="F6" s="15">
        <v>3</v>
      </c>
      <c r="G6" s="15">
        <v>0</v>
      </c>
      <c r="H6" s="15">
        <v>0</v>
      </c>
      <c r="I6" s="15">
        <v>11</v>
      </c>
      <c r="J6" s="15">
        <v>4</v>
      </c>
      <c r="K6" s="15">
        <v>1</v>
      </c>
      <c r="L6" s="15">
        <v>1</v>
      </c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0</v>
      </c>
      <c r="T6" s="15">
        <v>0</v>
      </c>
      <c r="U6" s="15">
        <v>1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6">
        <f t="shared" si="0"/>
        <v>36</v>
      </c>
      <c r="AE6" s="17">
        <v>36</v>
      </c>
    </row>
    <row r="7" spans="1:31" s="18" customFormat="1" ht="12.75">
      <c r="A7" s="12">
        <v>4</v>
      </c>
      <c r="B7" s="6" t="s">
        <v>410</v>
      </c>
      <c r="C7" s="5" t="s">
        <v>374</v>
      </c>
      <c r="D7" s="15">
        <v>8</v>
      </c>
      <c r="E7" s="15">
        <v>4</v>
      </c>
      <c r="F7" s="15">
        <v>4</v>
      </c>
      <c r="G7" s="15">
        <v>9</v>
      </c>
      <c r="H7" s="15">
        <v>0</v>
      </c>
      <c r="I7" s="15">
        <v>4</v>
      </c>
      <c r="J7" s="15">
        <v>8</v>
      </c>
      <c r="K7" s="15">
        <v>3</v>
      </c>
      <c r="L7" s="15">
        <v>1</v>
      </c>
      <c r="M7" s="15">
        <v>0</v>
      </c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0</v>
      </c>
      <c r="T7" s="15">
        <v>1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2</v>
      </c>
      <c r="AA7" s="15">
        <v>0</v>
      </c>
      <c r="AB7" s="15">
        <v>0</v>
      </c>
      <c r="AC7" s="15">
        <v>3</v>
      </c>
      <c r="AD7" s="16">
        <f t="shared" si="0"/>
        <v>52</v>
      </c>
      <c r="AE7" s="17">
        <v>52</v>
      </c>
    </row>
    <row r="8" spans="1:31" s="18" customFormat="1" ht="12.75">
      <c r="A8" s="12">
        <v>5</v>
      </c>
      <c r="B8" s="3" t="s">
        <v>359</v>
      </c>
      <c r="C8" s="4" t="s">
        <v>313</v>
      </c>
      <c r="D8" s="15">
        <v>14</v>
      </c>
      <c r="E8" s="15">
        <v>8</v>
      </c>
      <c r="F8" s="15">
        <v>6</v>
      </c>
      <c r="G8" s="15">
        <v>4</v>
      </c>
      <c r="H8" s="15">
        <v>0</v>
      </c>
      <c r="I8" s="15">
        <v>13</v>
      </c>
      <c r="J8" s="15">
        <v>8</v>
      </c>
      <c r="K8" s="15">
        <v>1</v>
      </c>
      <c r="L8" s="15">
        <v>1</v>
      </c>
      <c r="M8" s="15">
        <v>1</v>
      </c>
      <c r="N8" s="15">
        <v>1</v>
      </c>
      <c r="O8" s="15">
        <v>0</v>
      </c>
      <c r="P8" s="15">
        <v>1</v>
      </c>
      <c r="Q8" s="15">
        <v>1</v>
      </c>
      <c r="R8" s="15">
        <v>1</v>
      </c>
      <c r="S8" s="15">
        <v>0</v>
      </c>
      <c r="T8" s="15">
        <v>0</v>
      </c>
      <c r="U8" s="15">
        <v>1</v>
      </c>
      <c r="V8" s="15">
        <v>1</v>
      </c>
      <c r="W8" s="15">
        <v>0</v>
      </c>
      <c r="X8" s="15">
        <v>2</v>
      </c>
      <c r="Y8" s="15">
        <v>3</v>
      </c>
      <c r="Z8" s="15">
        <v>2</v>
      </c>
      <c r="AA8" s="15">
        <v>0</v>
      </c>
      <c r="AB8" s="15">
        <v>2</v>
      </c>
      <c r="AC8" s="15">
        <v>3</v>
      </c>
      <c r="AD8" s="16">
        <f t="shared" si="0"/>
        <v>74</v>
      </c>
      <c r="AE8" s="17">
        <v>74</v>
      </c>
    </row>
    <row r="9" spans="1:31" s="57" customFormat="1" ht="12.75">
      <c r="A9" s="22">
        <v>6</v>
      </c>
      <c r="B9" s="3" t="s">
        <v>367</v>
      </c>
      <c r="C9" s="4" t="s">
        <v>318</v>
      </c>
      <c r="D9" s="55">
        <v>6</v>
      </c>
      <c r="E9" s="55">
        <v>1</v>
      </c>
      <c r="F9" s="55">
        <v>2</v>
      </c>
      <c r="G9" s="55">
        <v>0</v>
      </c>
      <c r="H9" s="55">
        <v>2</v>
      </c>
      <c r="I9" s="55">
        <v>15</v>
      </c>
      <c r="J9" s="55">
        <v>6</v>
      </c>
      <c r="K9" s="55">
        <v>0</v>
      </c>
      <c r="L9" s="55">
        <v>1</v>
      </c>
      <c r="M9" s="55">
        <v>0</v>
      </c>
      <c r="N9" s="55">
        <v>0</v>
      </c>
      <c r="O9" s="55">
        <v>0</v>
      </c>
      <c r="P9" s="55">
        <v>1</v>
      </c>
      <c r="Q9" s="55">
        <v>1</v>
      </c>
      <c r="R9" s="55">
        <v>1</v>
      </c>
      <c r="S9" s="55">
        <v>0</v>
      </c>
      <c r="T9" s="55">
        <v>1</v>
      </c>
      <c r="U9" s="55">
        <v>0</v>
      </c>
      <c r="V9" s="55">
        <v>0</v>
      </c>
      <c r="W9" s="55">
        <v>0</v>
      </c>
      <c r="X9" s="55">
        <v>0</v>
      </c>
      <c r="Y9" s="55">
        <v>2</v>
      </c>
      <c r="Z9" s="55">
        <v>0</v>
      </c>
      <c r="AA9" s="55">
        <v>0</v>
      </c>
      <c r="AB9" s="55">
        <v>0</v>
      </c>
      <c r="AC9" s="55">
        <v>1</v>
      </c>
      <c r="AD9" s="56">
        <f t="shared" si="0"/>
        <v>40</v>
      </c>
      <c r="AE9" s="53">
        <v>40</v>
      </c>
    </row>
    <row r="10" spans="1:31" s="18" customFormat="1" ht="12.75">
      <c r="A10" s="12">
        <v>7</v>
      </c>
      <c r="B10" s="3" t="s">
        <v>381</v>
      </c>
      <c r="C10" s="4" t="s">
        <v>323</v>
      </c>
      <c r="D10" s="15">
        <v>6</v>
      </c>
      <c r="E10" s="15">
        <v>4</v>
      </c>
      <c r="F10" s="15">
        <v>9</v>
      </c>
      <c r="G10" s="15">
        <v>4</v>
      </c>
      <c r="H10" s="15">
        <v>2</v>
      </c>
      <c r="I10" s="15">
        <v>10</v>
      </c>
      <c r="J10" s="15">
        <v>2</v>
      </c>
      <c r="K10" s="15">
        <v>3</v>
      </c>
      <c r="L10" s="15">
        <v>1</v>
      </c>
      <c r="M10" s="15">
        <v>0</v>
      </c>
      <c r="N10" s="15">
        <v>1</v>
      </c>
      <c r="O10" s="15">
        <v>0</v>
      </c>
      <c r="P10" s="15">
        <v>1</v>
      </c>
      <c r="Q10" s="15">
        <v>1</v>
      </c>
      <c r="R10" s="15">
        <v>1</v>
      </c>
      <c r="S10" s="15">
        <v>0</v>
      </c>
      <c r="T10" s="15">
        <v>0</v>
      </c>
      <c r="U10" s="15">
        <v>1</v>
      </c>
      <c r="V10" s="15">
        <v>1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2</v>
      </c>
      <c r="AC10" s="15">
        <v>0</v>
      </c>
      <c r="AD10" s="16">
        <f t="shared" si="0"/>
        <v>49</v>
      </c>
      <c r="AE10" s="17">
        <v>49</v>
      </c>
    </row>
    <row r="11" spans="1:31" s="18" customFormat="1" ht="12.75">
      <c r="A11" s="12">
        <v>8</v>
      </c>
      <c r="B11" s="3" t="s">
        <v>389</v>
      </c>
      <c r="C11" s="4" t="s">
        <v>377</v>
      </c>
      <c r="D11" s="12">
        <v>15</v>
      </c>
      <c r="E11" s="12">
        <v>0</v>
      </c>
      <c r="F11" s="12">
        <v>9</v>
      </c>
      <c r="G11" s="12">
        <v>14</v>
      </c>
      <c r="H11" s="12">
        <v>4</v>
      </c>
      <c r="I11" s="12">
        <v>10</v>
      </c>
      <c r="J11" s="12">
        <v>5</v>
      </c>
      <c r="K11" s="12">
        <v>3</v>
      </c>
      <c r="L11" s="15">
        <v>1</v>
      </c>
      <c r="M11" s="15">
        <v>0</v>
      </c>
      <c r="N11" s="15">
        <v>0</v>
      </c>
      <c r="O11" s="15">
        <v>0</v>
      </c>
      <c r="P11" s="15">
        <v>1</v>
      </c>
      <c r="Q11" s="15">
        <v>1</v>
      </c>
      <c r="R11" s="15">
        <v>1</v>
      </c>
      <c r="S11" s="15">
        <v>1</v>
      </c>
      <c r="T11" s="15">
        <v>0</v>
      </c>
      <c r="U11" s="15">
        <v>1</v>
      </c>
      <c r="V11" s="15">
        <v>0</v>
      </c>
      <c r="W11" s="15">
        <v>0</v>
      </c>
      <c r="X11" s="15">
        <v>2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6">
        <f t="shared" si="0"/>
        <v>68</v>
      </c>
      <c r="AE11" s="17">
        <v>68</v>
      </c>
    </row>
    <row r="12" spans="1:31" s="18" customFormat="1" ht="12.75">
      <c r="A12" s="12">
        <v>9</v>
      </c>
      <c r="B12" s="3" t="s">
        <v>371</v>
      </c>
      <c r="C12" s="4" t="s">
        <v>320</v>
      </c>
      <c r="D12" s="15">
        <v>8</v>
      </c>
      <c r="E12" s="15">
        <v>0</v>
      </c>
      <c r="F12" s="15">
        <v>5</v>
      </c>
      <c r="G12" s="15">
        <v>14</v>
      </c>
      <c r="H12" s="15">
        <v>1</v>
      </c>
      <c r="I12" s="15">
        <v>8</v>
      </c>
      <c r="J12" s="15">
        <v>4</v>
      </c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15">
        <v>1</v>
      </c>
      <c r="T12" s="15">
        <v>1</v>
      </c>
      <c r="U12" s="15">
        <v>0</v>
      </c>
      <c r="V12" s="15">
        <v>1</v>
      </c>
      <c r="W12" s="15">
        <v>0</v>
      </c>
      <c r="X12" s="15">
        <v>0</v>
      </c>
      <c r="Y12" s="15">
        <v>3</v>
      </c>
      <c r="Z12" s="15">
        <v>0</v>
      </c>
      <c r="AA12" s="15">
        <v>0</v>
      </c>
      <c r="AB12" s="15">
        <v>2</v>
      </c>
      <c r="AC12" s="15">
        <v>0</v>
      </c>
      <c r="AD12" s="16">
        <f t="shared" si="0"/>
        <v>56</v>
      </c>
      <c r="AE12" s="17">
        <v>56</v>
      </c>
    </row>
    <row r="13" spans="1:31" s="18" customFormat="1" ht="12.75">
      <c r="A13" s="12">
        <v>10</v>
      </c>
      <c r="B13" s="3" t="s">
        <v>290</v>
      </c>
      <c r="C13" s="4" t="s">
        <v>292</v>
      </c>
      <c r="D13" s="15">
        <v>7</v>
      </c>
      <c r="E13" s="15">
        <v>0</v>
      </c>
      <c r="F13" s="15">
        <v>3</v>
      </c>
      <c r="G13" s="15">
        <v>0</v>
      </c>
      <c r="H13" s="15">
        <v>1</v>
      </c>
      <c r="I13" s="15">
        <v>10</v>
      </c>
      <c r="J13" s="15">
        <v>7</v>
      </c>
      <c r="K13" s="15">
        <v>0</v>
      </c>
      <c r="L13" s="15">
        <v>1</v>
      </c>
      <c r="M13" s="15">
        <v>1</v>
      </c>
      <c r="N13" s="15">
        <v>1</v>
      </c>
      <c r="O13" s="15">
        <v>0</v>
      </c>
      <c r="P13" s="15">
        <v>1</v>
      </c>
      <c r="Q13" s="15">
        <v>1</v>
      </c>
      <c r="R13" s="15">
        <v>1</v>
      </c>
      <c r="S13" s="15">
        <v>1</v>
      </c>
      <c r="T13" s="15">
        <v>1</v>
      </c>
      <c r="U13" s="15">
        <v>0</v>
      </c>
      <c r="V13" s="15">
        <v>0</v>
      </c>
      <c r="W13" s="15">
        <v>0</v>
      </c>
      <c r="X13" s="15">
        <v>2</v>
      </c>
      <c r="Y13" s="15">
        <v>3</v>
      </c>
      <c r="Z13" s="15">
        <v>0</v>
      </c>
      <c r="AA13" s="15">
        <v>0</v>
      </c>
      <c r="AB13" s="15">
        <v>2</v>
      </c>
      <c r="AC13" s="15">
        <v>3</v>
      </c>
      <c r="AD13" s="16">
        <f t="shared" si="0"/>
        <v>46</v>
      </c>
      <c r="AE13" s="17">
        <v>46</v>
      </c>
    </row>
    <row r="14" spans="1:31" s="18" customFormat="1" ht="12.75">
      <c r="A14" s="12">
        <v>11</v>
      </c>
      <c r="B14" s="3" t="s">
        <v>330</v>
      </c>
      <c r="C14" s="4" t="s">
        <v>296</v>
      </c>
      <c r="D14" s="15">
        <v>9</v>
      </c>
      <c r="E14" s="15">
        <v>0</v>
      </c>
      <c r="F14" s="15">
        <v>6</v>
      </c>
      <c r="G14" s="15">
        <v>0</v>
      </c>
      <c r="H14" s="15">
        <v>0</v>
      </c>
      <c r="I14" s="15">
        <v>13</v>
      </c>
      <c r="J14" s="15">
        <v>4</v>
      </c>
      <c r="K14" s="15">
        <v>3</v>
      </c>
      <c r="L14" s="15">
        <v>1</v>
      </c>
      <c r="M14" s="15">
        <v>0</v>
      </c>
      <c r="N14" s="15">
        <v>0</v>
      </c>
      <c r="O14" s="15">
        <v>0</v>
      </c>
      <c r="P14" s="15">
        <v>0</v>
      </c>
      <c r="Q14" s="15">
        <v>1</v>
      </c>
      <c r="R14" s="15">
        <v>1</v>
      </c>
      <c r="S14" s="15">
        <v>0</v>
      </c>
      <c r="T14" s="15">
        <v>0</v>
      </c>
      <c r="U14" s="15">
        <v>1</v>
      </c>
      <c r="V14" s="15">
        <v>0</v>
      </c>
      <c r="W14" s="15">
        <v>0</v>
      </c>
      <c r="X14" s="15">
        <v>0</v>
      </c>
      <c r="Y14" s="15">
        <v>3</v>
      </c>
      <c r="Z14" s="15">
        <v>2</v>
      </c>
      <c r="AA14" s="15">
        <v>0</v>
      </c>
      <c r="AB14" s="15">
        <v>0</v>
      </c>
      <c r="AC14" s="15">
        <v>0</v>
      </c>
      <c r="AD14" s="16">
        <f t="shared" si="0"/>
        <v>44</v>
      </c>
      <c r="AE14" s="17">
        <v>44</v>
      </c>
    </row>
    <row r="15" spans="1:31" s="18" customFormat="1" ht="12.75">
      <c r="A15" s="12">
        <v>12</v>
      </c>
      <c r="B15" s="3" t="s">
        <v>383</v>
      </c>
      <c r="C15" s="4" t="s">
        <v>375</v>
      </c>
      <c r="D15" s="15">
        <v>5</v>
      </c>
      <c r="E15" s="15">
        <v>2</v>
      </c>
      <c r="F15" s="15">
        <v>1</v>
      </c>
      <c r="G15" s="15">
        <v>12</v>
      </c>
      <c r="H15" s="15">
        <v>0</v>
      </c>
      <c r="I15" s="15">
        <v>12</v>
      </c>
      <c r="J15" s="15">
        <v>4</v>
      </c>
      <c r="K15" s="15">
        <v>0</v>
      </c>
      <c r="L15" s="15">
        <v>1</v>
      </c>
      <c r="M15" s="15">
        <v>0</v>
      </c>
      <c r="N15" s="15">
        <v>1</v>
      </c>
      <c r="O15" s="15">
        <v>1</v>
      </c>
      <c r="P15" s="15">
        <v>1</v>
      </c>
      <c r="Q15" s="15">
        <v>1</v>
      </c>
      <c r="R15" s="15">
        <v>1</v>
      </c>
      <c r="S15" s="15">
        <v>0</v>
      </c>
      <c r="T15" s="15">
        <v>1</v>
      </c>
      <c r="U15" s="15">
        <v>0</v>
      </c>
      <c r="V15" s="15">
        <v>0</v>
      </c>
      <c r="W15" s="15">
        <v>1</v>
      </c>
      <c r="X15" s="15">
        <v>1</v>
      </c>
      <c r="Y15" s="15">
        <v>2</v>
      </c>
      <c r="Z15" s="15">
        <v>2</v>
      </c>
      <c r="AA15" s="15">
        <v>2</v>
      </c>
      <c r="AB15" s="15">
        <v>2</v>
      </c>
      <c r="AC15" s="15">
        <v>2</v>
      </c>
      <c r="AD15" s="16">
        <f t="shared" si="0"/>
        <v>55</v>
      </c>
      <c r="AE15" s="17">
        <v>55</v>
      </c>
    </row>
    <row r="16" spans="1:31" s="18" customFormat="1" ht="12.75">
      <c r="A16" s="12">
        <v>13</v>
      </c>
      <c r="B16" s="3" t="s">
        <v>358</v>
      </c>
      <c r="C16" s="4" t="s">
        <v>311</v>
      </c>
      <c r="D16" s="15">
        <v>7</v>
      </c>
      <c r="E16" s="15">
        <v>2</v>
      </c>
      <c r="F16" s="15">
        <v>8</v>
      </c>
      <c r="G16" s="15">
        <v>14</v>
      </c>
      <c r="H16" s="15">
        <v>0</v>
      </c>
      <c r="I16" s="15">
        <v>13</v>
      </c>
      <c r="J16" s="15">
        <v>5</v>
      </c>
      <c r="K16" s="15">
        <v>3</v>
      </c>
      <c r="L16" s="15">
        <v>1</v>
      </c>
      <c r="M16" s="15">
        <v>0</v>
      </c>
      <c r="N16" s="15">
        <v>0</v>
      </c>
      <c r="O16" s="15">
        <v>1</v>
      </c>
      <c r="P16" s="15">
        <v>1</v>
      </c>
      <c r="Q16" s="15">
        <v>1</v>
      </c>
      <c r="R16" s="15">
        <v>1</v>
      </c>
      <c r="S16" s="15">
        <v>0</v>
      </c>
      <c r="T16" s="15">
        <v>1</v>
      </c>
      <c r="U16" s="15">
        <v>1</v>
      </c>
      <c r="V16" s="15">
        <v>1</v>
      </c>
      <c r="W16" s="15">
        <v>2</v>
      </c>
      <c r="X16" s="15">
        <v>2</v>
      </c>
      <c r="Y16" s="15">
        <v>0</v>
      </c>
      <c r="Z16" s="15">
        <v>0</v>
      </c>
      <c r="AA16" s="15">
        <v>3</v>
      </c>
      <c r="AB16" s="15">
        <v>0</v>
      </c>
      <c r="AC16" s="15">
        <v>3</v>
      </c>
      <c r="AD16" s="16">
        <f t="shared" si="0"/>
        <v>70</v>
      </c>
      <c r="AE16" s="17">
        <v>70</v>
      </c>
    </row>
    <row r="17" spans="1:31" s="18" customFormat="1" ht="12.75">
      <c r="A17" s="12">
        <v>14</v>
      </c>
      <c r="B17" s="3" t="s">
        <v>342</v>
      </c>
      <c r="C17" s="4" t="s">
        <v>303</v>
      </c>
      <c r="D17" s="15">
        <v>15</v>
      </c>
      <c r="E17" s="15">
        <v>0</v>
      </c>
      <c r="F17" s="15">
        <v>10</v>
      </c>
      <c r="G17" s="15">
        <v>14</v>
      </c>
      <c r="H17" s="15">
        <v>4</v>
      </c>
      <c r="I17" s="15">
        <v>16</v>
      </c>
      <c r="J17" s="15">
        <v>4</v>
      </c>
      <c r="K17" s="15">
        <v>3</v>
      </c>
      <c r="L17" s="15">
        <v>0</v>
      </c>
      <c r="M17" s="15">
        <v>0</v>
      </c>
      <c r="N17" s="15">
        <v>0</v>
      </c>
      <c r="O17" s="15">
        <v>0</v>
      </c>
      <c r="P17" s="15">
        <v>1</v>
      </c>
      <c r="Q17" s="15">
        <v>0</v>
      </c>
      <c r="R17" s="15">
        <v>0</v>
      </c>
      <c r="S17" s="15">
        <v>1</v>
      </c>
      <c r="T17" s="15">
        <v>1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6">
        <f t="shared" si="0"/>
        <v>69</v>
      </c>
      <c r="AE17" s="17">
        <v>69</v>
      </c>
    </row>
    <row r="18" spans="1:31" s="18" customFormat="1" ht="12.75">
      <c r="A18" s="12">
        <v>15</v>
      </c>
      <c r="B18" s="3" t="s">
        <v>380</v>
      </c>
      <c r="C18" s="4" t="s">
        <v>322</v>
      </c>
      <c r="D18" s="15">
        <v>12</v>
      </c>
      <c r="E18" s="15">
        <v>2</v>
      </c>
      <c r="F18" s="15">
        <v>11</v>
      </c>
      <c r="G18" s="15">
        <v>2</v>
      </c>
      <c r="H18" s="15">
        <v>3</v>
      </c>
      <c r="I18" s="15">
        <v>16</v>
      </c>
      <c r="J18" s="15">
        <v>5</v>
      </c>
      <c r="K18" s="15">
        <v>3</v>
      </c>
      <c r="L18" s="15">
        <v>1</v>
      </c>
      <c r="M18" s="15">
        <v>0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>
        <v>0</v>
      </c>
      <c r="U18" s="15">
        <v>1</v>
      </c>
      <c r="V18" s="15">
        <v>1</v>
      </c>
      <c r="W18" s="15">
        <v>0</v>
      </c>
      <c r="X18" s="15">
        <v>2</v>
      </c>
      <c r="Y18" s="15">
        <v>0</v>
      </c>
      <c r="Z18" s="15">
        <v>2</v>
      </c>
      <c r="AA18" s="15">
        <v>0</v>
      </c>
      <c r="AB18" s="15">
        <v>2</v>
      </c>
      <c r="AC18" s="15">
        <v>3</v>
      </c>
      <c r="AD18" s="16">
        <f t="shared" si="0"/>
        <v>72</v>
      </c>
      <c r="AE18" s="17">
        <v>72</v>
      </c>
    </row>
    <row r="19" spans="1:31" ht="12.75">
      <c r="A19" s="12">
        <v>16</v>
      </c>
      <c r="B19" s="3" t="s">
        <v>346</v>
      </c>
      <c r="C19" s="4" t="s">
        <v>305</v>
      </c>
      <c r="D19" s="15">
        <v>7</v>
      </c>
      <c r="E19" s="15">
        <v>0</v>
      </c>
      <c r="F19" s="15">
        <v>9</v>
      </c>
      <c r="G19" s="15">
        <v>13</v>
      </c>
      <c r="H19" s="15">
        <v>4</v>
      </c>
      <c r="I19" s="15">
        <v>10</v>
      </c>
      <c r="J19" s="15">
        <v>4</v>
      </c>
      <c r="K19" s="15">
        <v>3</v>
      </c>
      <c r="L19" s="15">
        <v>0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  <c r="R19" s="15">
        <v>1</v>
      </c>
      <c r="S19" s="15">
        <v>0</v>
      </c>
      <c r="T19" s="15">
        <v>0</v>
      </c>
      <c r="U19" s="15">
        <v>1</v>
      </c>
      <c r="V19" s="15">
        <v>1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2</v>
      </c>
      <c r="AC19" s="15">
        <v>0</v>
      </c>
      <c r="AD19" s="16">
        <f t="shared" si="0"/>
        <v>60</v>
      </c>
      <c r="AE19" s="17">
        <v>60</v>
      </c>
    </row>
    <row r="20" spans="1:31" s="58" customFormat="1" ht="12.75">
      <c r="A20" s="22">
        <v>17</v>
      </c>
      <c r="B20" s="3" t="s">
        <v>365</v>
      </c>
      <c r="C20" s="4" t="s">
        <v>317</v>
      </c>
      <c r="D20" s="55">
        <v>7</v>
      </c>
      <c r="E20" s="55">
        <v>0</v>
      </c>
      <c r="F20" s="55">
        <v>5</v>
      </c>
      <c r="G20" s="55">
        <v>2</v>
      </c>
      <c r="H20" s="55">
        <v>0</v>
      </c>
      <c r="I20" s="55">
        <v>11</v>
      </c>
      <c r="J20" s="55">
        <v>8</v>
      </c>
      <c r="K20" s="55">
        <v>3</v>
      </c>
      <c r="L20" s="55">
        <v>1</v>
      </c>
      <c r="M20" s="55">
        <v>1</v>
      </c>
      <c r="N20" s="55">
        <v>1</v>
      </c>
      <c r="O20" s="55">
        <v>0</v>
      </c>
      <c r="P20" s="55">
        <v>1</v>
      </c>
      <c r="Q20" s="55">
        <v>1</v>
      </c>
      <c r="R20" s="55">
        <v>1</v>
      </c>
      <c r="S20" s="55">
        <v>0</v>
      </c>
      <c r="T20" s="55">
        <v>0</v>
      </c>
      <c r="U20" s="55">
        <v>1</v>
      </c>
      <c r="V20" s="55">
        <v>0</v>
      </c>
      <c r="W20" s="55">
        <v>1</v>
      </c>
      <c r="X20" s="55">
        <v>0</v>
      </c>
      <c r="Y20" s="55">
        <v>1</v>
      </c>
      <c r="Z20" s="55">
        <v>1</v>
      </c>
      <c r="AA20" s="55">
        <v>1</v>
      </c>
      <c r="AB20" s="55">
        <v>0</v>
      </c>
      <c r="AC20" s="55">
        <v>1</v>
      </c>
      <c r="AD20" s="56">
        <f t="shared" si="0"/>
        <v>48</v>
      </c>
      <c r="AE20" s="53">
        <v>48</v>
      </c>
    </row>
    <row r="21" spans="1:31" ht="12.75">
      <c r="A21" s="12">
        <v>18</v>
      </c>
      <c r="B21" s="3" t="s">
        <v>369</v>
      </c>
      <c r="C21" s="4" t="s">
        <v>319</v>
      </c>
      <c r="D21" s="15">
        <v>9</v>
      </c>
      <c r="E21" s="15">
        <v>0</v>
      </c>
      <c r="F21" s="15">
        <v>7</v>
      </c>
      <c r="G21" s="15">
        <v>0</v>
      </c>
      <c r="H21" s="15">
        <v>0</v>
      </c>
      <c r="I21" s="15">
        <v>7</v>
      </c>
      <c r="J21" s="15">
        <v>4</v>
      </c>
      <c r="K21" s="15">
        <v>3</v>
      </c>
      <c r="L21" s="15">
        <v>1</v>
      </c>
      <c r="M21" s="15">
        <v>0</v>
      </c>
      <c r="N21" s="15">
        <v>1</v>
      </c>
      <c r="O21" s="15">
        <v>0</v>
      </c>
      <c r="P21" s="15">
        <v>1</v>
      </c>
      <c r="Q21" s="15">
        <v>1</v>
      </c>
      <c r="R21" s="15">
        <v>1</v>
      </c>
      <c r="S21" s="15">
        <v>0</v>
      </c>
      <c r="T21" s="15">
        <v>1</v>
      </c>
      <c r="U21" s="15">
        <v>1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2</v>
      </c>
      <c r="AC21" s="15">
        <v>0</v>
      </c>
      <c r="AD21" s="16">
        <f t="shared" si="0"/>
        <v>39</v>
      </c>
      <c r="AE21" s="17">
        <v>39</v>
      </c>
    </row>
    <row r="22" spans="1:31" ht="12.75">
      <c r="A22" s="12">
        <v>19</v>
      </c>
      <c r="B22" s="3" t="s">
        <v>350</v>
      </c>
      <c r="C22" s="4" t="s">
        <v>308</v>
      </c>
      <c r="D22" s="15">
        <v>12</v>
      </c>
      <c r="E22" s="15">
        <v>2</v>
      </c>
      <c r="F22" s="15">
        <v>5</v>
      </c>
      <c r="G22" s="15">
        <v>2</v>
      </c>
      <c r="H22" s="15">
        <v>0</v>
      </c>
      <c r="I22" s="15">
        <v>9</v>
      </c>
      <c r="J22" s="15">
        <v>8</v>
      </c>
      <c r="K22" s="15">
        <v>3</v>
      </c>
      <c r="L22" s="15">
        <v>0</v>
      </c>
      <c r="M22" s="15">
        <v>0</v>
      </c>
      <c r="N22" s="15">
        <v>1</v>
      </c>
      <c r="O22" s="15">
        <v>0</v>
      </c>
      <c r="P22" s="15">
        <v>0</v>
      </c>
      <c r="Q22" s="15">
        <v>1</v>
      </c>
      <c r="R22" s="15">
        <v>1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2</v>
      </c>
      <c r="AA22" s="15">
        <v>0</v>
      </c>
      <c r="AB22" s="15">
        <v>2</v>
      </c>
      <c r="AC22" s="15">
        <v>3</v>
      </c>
      <c r="AD22" s="16">
        <f t="shared" si="0"/>
        <v>51</v>
      </c>
      <c r="AE22" s="17">
        <v>51</v>
      </c>
    </row>
    <row r="23" spans="1:31" ht="12.75">
      <c r="A23" s="12">
        <v>20</v>
      </c>
      <c r="B23" s="3" t="s">
        <v>325</v>
      </c>
      <c r="C23" s="4" t="s">
        <v>293</v>
      </c>
      <c r="D23" s="15">
        <v>8</v>
      </c>
      <c r="E23" s="15">
        <v>0</v>
      </c>
      <c r="F23" s="15">
        <v>1</v>
      </c>
      <c r="G23" s="15">
        <v>0</v>
      </c>
      <c r="H23" s="15">
        <v>2</v>
      </c>
      <c r="I23" s="15">
        <v>11</v>
      </c>
      <c r="J23" s="15">
        <v>5</v>
      </c>
      <c r="K23" s="15">
        <v>1</v>
      </c>
      <c r="L23" s="15">
        <v>0</v>
      </c>
      <c r="M23" s="15">
        <v>0</v>
      </c>
      <c r="N23" s="15">
        <v>1</v>
      </c>
      <c r="O23" s="15">
        <v>1</v>
      </c>
      <c r="P23" s="15">
        <v>1</v>
      </c>
      <c r="Q23" s="15">
        <v>0</v>
      </c>
      <c r="R23" s="15">
        <v>1</v>
      </c>
      <c r="S23" s="15">
        <v>0</v>
      </c>
      <c r="T23" s="15">
        <v>1</v>
      </c>
      <c r="U23" s="15">
        <v>0</v>
      </c>
      <c r="V23" s="15">
        <v>1</v>
      </c>
      <c r="W23" s="15">
        <v>0</v>
      </c>
      <c r="X23" s="15">
        <v>0</v>
      </c>
      <c r="Y23" s="15">
        <v>0</v>
      </c>
      <c r="Z23" s="15">
        <v>0</v>
      </c>
      <c r="AA23" s="15">
        <v>2</v>
      </c>
      <c r="AB23" s="15">
        <v>2</v>
      </c>
      <c r="AC23" s="15">
        <v>2</v>
      </c>
      <c r="AD23" s="16">
        <f t="shared" si="0"/>
        <v>40</v>
      </c>
      <c r="AE23" s="17">
        <v>40</v>
      </c>
    </row>
    <row r="24" spans="1:31" ht="12.75">
      <c r="A24" s="12">
        <v>21</v>
      </c>
      <c r="B24" s="3" t="s">
        <v>386</v>
      </c>
      <c r="C24" s="4" t="s">
        <v>376</v>
      </c>
      <c r="D24" s="15">
        <v>5</v>
      </c>
      <c r="E24" s="15">
        <v>0</v>
      </c>
      <c r="F24" s="15">
        <v>8</v>
      </c>
      <c r="G24" s="15">
        <v>0</v>
      </c>
      <c r="H24" s="15">
        <v>1</v>
      </c>
      <c r="I24" s="15">
        <v>11</v>
      </c>
      <c r="J24" s="15">
        <v>4</v>
      </c>
      <c r="K24" s="15">
        <v>3</v>
      </c>
      <c r="L24" s="15">
        <v>1</v>
      </c>
      <c r="M24" s="15">
        <v>1</v>
      </c>
      <c r="N24" s="15">
        <v>0</v>
      </c>
      <c r="O24" s="15">
        <v>0</v>
      </c>
      <c r="P24" s="15">
        <v>1</v>
      </c>
      <c r="Q24" s="15">
        <v>1</v>
      </c>
      <c r="R24" s="15">
        <v>1</v>
      </c>
      <c r="S24" s="15">
        <v>1</v>
      </c>
      <c r="T24" s="15">
        <v>0</v>
      </c>
      <c r="U24" s="15">
        <v>1</v>
      </c>
      <c r="V24" s="15">
        <v>0</v>
      </c>
      <c r="W24" s="15">
        <v>0</v>
      </c>
      <c r="X24" s="15">
        <v>2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6">
        <f t="shared" si="0"/>
        <v>41</v>
      </c>
      <c r="AE24" s="17">
        <v>41</v>
      </c>
    </row>
    <row r="25" spans="1:31" ht="12.75">
      <c r="A25" s="12">
        <v>22</v>
      </c>
      <c r="B25" s="3" t="s">
        <v>354</v>
      </c>
      <c r="C25" s="4" t="s">
        <v>310</v>
      </c>
      <c r="D25" s="15">
        <v>11</v>
      </c>
      <c r="E25" s="15">
        <v>0</v>
      </c>
      <c r="F25" s="15">
        <v>4</v>
      </c>
      <c r="G25" s="15">
        <v>2</v>
      </c>
      <c r="H25" s="15">
        <v>0</v>
      </c>
      <c r="I25" s="15">
        <v>10</v>
      </c>
      <c r="J25" s="15">
        <v>4</v>
      </c>
      <c r="K25" s="15">
        <v>1</v>
      </c>
      <c r="L25" s="15">
        <v>1</v>
      </c>
      <c r="M25" s="15">
        <v>1</v>
      </c>
      <c r="N25" s="15">
        <v>1</v>
      </c>
      <c r="O25" s="15">
        <v>0</v>
      </c>
      <c r="P25" s="15">
        <v>1</v>
      </c>
      <c r="Q25" s="15">
        <v>1</v>
      </c>
      <c r="R25" s="15">
        <v>1</v>
      </c>
      <c r="S25" s="15">
        <v>1</v>
      </c>
      <c r="T25" s="15">
        <v>1</v>
      </c>
      <c r="U25" s="15">
        <v>1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2</v>
      </c>
      <c r="AC25" s="15">
        <v>0</v>
      </c>
      <c r="AD25" s="16">
        <f t="shared" si="0"/>
        <v>43</v>
      </c>
      <c r="AE25" s="17">
        <v>43</v>
      </c>
    </row>
    <row r="26" spans="1:31" ht="12.75">
      <c r="A26" s="12">
        <v>23</v>
      </c>
      <c r="B26" s="3" t="s">
        <v>363</v>
      </c>
      <c r="C26" s="4" t="s">
        <v>315</v>
      </c>
      <c r="D26" s="15">
        <v>7</v>
      </c>
      <c r="E26" s="15">
        <v>0</v>
      </c>
      <c r="F26" s="15">
        <v>4</v>
      </c>
      <c r="G26" s="15">
        <v>2</v>
      </c>
      <c r="H26" s="15">
        <v>4</v>
      </c>
      <c r="I26" s="15">
        <v>9</v>
      </c>
      <c r="J26" s="15">
        <v>6</v>
      </c>
      <c r="K26" s="15">
        <v>0</v>
      </c>
      <c r="L26" s="15">
        <v>1</v>
      </c>
      <c r="M26" s="15">
        <v>0</v>
      </c>
      <c r="N26" s="15">
        <v>0</v>
      </c>
      <c r="O26" s="15">
        <v>0</v>
      </c>
      <c r="P26" s="15">
        <v>1</v>
      </c>
      <c r="Q26" s="15">
        <v>1</v>
      </c>
      <c r="R26" s="15">
        <v>1</v>
      </c>
      <c r="S26" s="15">
        <v>0</v>
      </c>
      <c r="T26" s="15">
        <v>0</v>
      </c>
      <c r="U26" s="15">
        <v>0</v>
      </c>
      <c r="V26" s="15">
        <v>1</v>
      </c>
      <c r="W26" s="15">
        <v>1</v>
      </c>
      <c r="X26" s="15">
        <v>2</v>
      </c>
      <c r="Y26" s="15">
        <v>3</v>
      </c>
      <c r="Z26" s="15">
        <v>1</v>
      </c>
      <c r="AA26" s="15">
        <v>1</v>
      </c>
      <c r="AB26" s="15">
        <v>0</v>
      </c>
      <c r="AC26" s="15">
        <v>3</v>
      </c>
      <c r="AD26" s="16">
        <f t="shared" si="0"/>
        <v>48</v>
      </c>
      <c r="AE26" s="17">
        <v>48</v>
      </c>
    </row>
    <row r="27" spans="1:31" ht="12.75">
      <c r="A27" s="12">
        <v>24</v>
      </c>
      <c r="B27" s="3" t="s">
        <v>337</v>
      </c>
      <c r="C27" s="4" t="s">
        <v>301</v>
      </c>
      <c r="D27" s="15">
        <v>4</v>
      </c>
      <c r="E27" s="15">
        <v>0</v>
      </c>
      <c r="F27" s="15">
        <v>7</v>
      </c>
      <c r="G27" s="15">
        <v>0</v>
      </c>
      <c r="H27" s="15">
        <v>0</v>
      </c>
      <c r="I27" s="15">
        <v>9</v>
      </c>
      <c r="J27" s="15">
        <v>4</v>
      </c>
      <c r="K27" s="15">
        <v>0</v>
      </c>
      <c r="L27" s="15">
        <v>1</v>
      </c>
      <c r="M27" s="15">
        <v>1</v>
      </c>
      <c r="N27" s="15">
        <v>1</v>
      </c>
      <c r="O27" s="15">
        <v>0</v>
      </c>
      <c r="P27" s="15">
        <v>1</v>
      </c>
      <c r="Q27" s="15">
        <v>1</v>
      </c>
      <c r="R27" s="15">
        <v>1</v>
      </c>
      <c r="S27" s="15">
        <v>0</v>
      </c>
      <c r="T27" s="15">
        <v>0</v>
      </c>
      <c r="U27" s="15">
        <v>1</v>
      </c>
      <c r="V27" s="15">
        <v>1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6">
        <f t="shared" si="0"/>
        <v>32</v>
      </c>
      <c r="AE27" s="17">
        <v>32</v>
      </c>
    </row>
    <row r="28" spans="1:31" ht="12.75">
      <c r="A28" s="12">
        <v>25</v>
      </c>
      <c r="B28" s="3" t="s">
        <v>345</v>
      </c>
      <c r="C28" s="4" t="s">
        <v>304</v>
      </c>
      <c r="D28" s="15">
        <v>6</v>
      </c>
      <c r="E28" s="15">
        <v>0</v>
      </c>
      <c r="F28" s="15">
        <v>2</v>
      </c>
      <c r="G28" s="15">
        <v>0</v>
      </c>
      <c r="H28" s="15">
        <v>0</v>
      </c>
      <c r="I28" s="15">
        <v>12</v>
      </c>
      <c r="J28" s="15">
        <v>6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6">
        <f t="shared" si="0"/>
        <v>26</v>
      </c>
      <c r="AE28" s="17">
        <v>26</v>
      </c>
    </row>
    <row r="29" spans="1:31" ht="12.75">
      <c r="A29" s="12">
        <v>26</v>
      </c>
      <c r="B29" s="3" t="s">
        <v>333</v>
      </c>
      <c r="C29" s="4" t="s">
        <v>298</v>
      </c>
      <c r="D29" s="15">
        <v>4</v>
      </c>
      <c r="E29" s="15">
        <v>0</v>
      </c>
      <c r="F29" s="15">
        <v>11</v>
      </c>
      <c r="G29" s="15">
        <v>13</v>
      </c>
      <c r="H29" s="15">
        <v>0</v>
      </c>
      <c r="I29" s="15">
        <v>13</v>
      </c>
      <c r="J29" s="15">
        <v>5</v>
      </c>
      <c r="K29" s="15">
        <v>1</v>
      </c>
      <c r="L29" s="15">
        <v>1</v>
      </c>
      <c r="M29" s="15">
        <v>0</v>
      </c>
      <c r="N29" s="15">
        <v>0</v>
      </c>
      <c r="O29" s="15">
        <v>0</v>
      </c>
      <c r="P29" s="15">
        <v>1</v>
      </c>
      <c r="Q29" s="15">
        <v>1</v>
      </c>
      <c r="R29" s="15">
        <v>1</v>
      </c>
      <c r="S29" s="15">
        <v>1</v>
      </c>
      <c r="T29" s="15">
        <v>0</v>
      </c>
      <c r="U29" s="15">
        <v>1</v>
      </c>
      <c r="V29" s="15">
        <v>1</v>
      </c>
      <c r="W29" s="15">
        <v>1</v>
      </c>
      <c r="X29" s="15">
        <v>1</v>
      </c>
      <c r="Y29" s="15">
        <v>3</v>
      </c>
      <c r="Z29" s="15">
        <v>1</v>
      </c>
      <c r="AA29" s="15">
        <v>2</v>
      </c>
      <c r="AB29" s="15">
        <v>2</v>
      </c>
      <c r="AC29" s="15">
        <v>3</v>
      </c>
      <c r="AD29" s="16">
        <f t="shared" si="0"/>
        <v>67</v>
      </c>
      <c r="AE29" s="17">
        <v>67</v>
      </c>
    </row>
    <row r="30" spans="1:31" ht="12.75">
      <c r="A30" s="12">
        <v>27</v>
      </c>
      <c r="B30" s="3" t="s">
        <v>372</v>
      </c>
      <c r="C30" s="4" t="s">
        <v>321</v>
      </c>
      <c r="D30" s="15">
        <v>6</v>
      </c>
      <c r="E30" s="15">
        <v>4</v>
      </c>
      <c r="F30" s="15">
        <v>6</v>
      </c>
      <c r="G30" s="15">
        <v>2</v>
      </c>
      <c r="H30" s="15">
        <v>0</v>
      </c>
      <c r="I30" s="15">
        <v>8</v>
      </c>
      <c r="J30" s="15">
        <v>5</v>
      </c>
      <c r="K30" s="15">
        <v>0</v>
      </c>
      <c r="L30" s="15">
        <v>1</v>
      </c>
      <c r="M30" s="15">
        <v>1</v>
      </c>
      <c r="N30" s="15">
        <v>1</v>
      </c>
      <c r="O30" s="15">
        <v>0</v>
      </c>
      <c r="P30" s="15">
        <v>1</v>
      </c>
      <c r="Q30" s="15">
        <v>1</v>
      </c>
      <c r="R30" s="15">
        <v>1</v>
      </c>
      <c r="S30" s="15">
        <v>0</v>
      </c>
      <c r="T30" s="15">
        <v>0</v>
      </c>
      <c r="U30" s="15">
        <v>1</v>
      </c>
      <c r="V30" s="15">
        <v>0</v>
      </c>
      <c r="W30" s="15">
        <v>0</v>
      </c>
      <c r="X30" s="15">
        <v>2</v>
      </c>
      <c r="Y30" s="15">
        <v>0</v>
      </c>
      <c r="Z30" s="15">
        <v>2</v>
      </c>
      <c r="AA30" s="15">
        <v>0</v>
      </c>
      <c r="AB30" s="15">
        <v>2</v>
      </c>
      <c r="AC30" s="15">
        <v>0</v>
      </c>
      <c r="AD30" s="16">
        <f t="shared" si="0"/>
        <v>44</v>
      </c>
      <c r="AE30" s="17">
        <v>44</v>
      </c>
    </row>
    <row r="31" spans="1:31" ht="12.75">
      <c r="A31" s="12">
        <v>28</v>
      </c>
      <c r="B31" s="3" t="s">
        <v>334</v>
      </c>
      <c r="C31" s="4" t="s">
        <v>299</v>
      </c>
      <c r="D31" s="15">
        <v>7</v>
      </c>
      <c r="E31" s="15">
        <v>0</v>
      </c>
      <c r="F31" s="15">
        <v>9</v>
      </c>
      <c r="G31" s="15">
        <v>12</v>
      </c>
      <c r="H31" s="15">
        <v>1</v>
      </c>
      <c r="I31" s="15">
        <v>12</v>
      </c>
      <c r="J31" s="15">
        <v>6</v>
      </c>
      <c r="K31" s="15">
        <v>0</v>
      </c>
      <c r="L31" s="15">
        <v>1</v>
      </c>
      <c r="M31" s="15">
        <v>0</v>
      </c>
      <c r="N31" s="15">
        <v>0</v>
      </c>
      <c r="O31" s="15">
        <v>0</v>
      </c>
      <c r="P31" s="15">
        <v>0</v>
      </c>
      <c r="Q31" s="15">
        <v>1</v>
      </c>
      <c r="R31" s="15">
        <v>1</v>
      </c>
      <c r="S31" s="15">
        <v>0</v>
      </c>
      <c r="T31" s="15">
        <v>0</v>
      </c>
      <c r="U31" s="15">
        <v>1</v>
      </c>
      <c r="V31" s="15">
        <v>1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3</v>
      </c>
      <c r="AD31" s="16">
        <f t="shared" si="0"/>
        <v>55</v>
      </c>
      <c r="AE31" s="17">
        <v>55</v>
      </c>
    </row>
    <row r="32" spans="1:31" ht="12.75">
      <c r="A32" s="12">
        <v>29</v>
      </c>
      <c r="B32" s="3" t="s">
        <v>349</v>
      </c>
      <c r="C32" s="4" t="s">
        <v>307</v>
      </c>
      <c r="D32" s="15">
        <v>13</v>
      </c>
      <c r="E32" s="15">
        <v>0</v>
      </c>
      <c r="F32" s="15">
        <v>9</v>
      </c>
      <c r="G32" s="15">
        <v>14</v>
      </c>
      <c r="H32" s="15">
        <v>0</v>
      </c>
      <c r="I32" s="15">
        <v>10</v>
      </c>
      <c r="J32" s="15">
        <v>6</v>
      </c>
      <c r="K32" s="15">
        <v>1</v>
      </c>
      <c r="L32" s="15">
        <v>1</v>
      </c>
      <c r="M32" s="15">
        <v>0</v>
      </c>
      <c r="N32" s="15">
        <v>0</v>
      </c>
      <c r="O32" s="15">
        <v>1</v>
      </c>
      <c r="P32" s="15">
        <v>1</v>
      </c>
      <c r="Q32" s="15">
        <v>1</v>
      </c>
      <c r="R32" s="15">
        <v>1</v>
      </c>
      <c r="S32" s="15">
        <v>1</v>
      </c>
      <c r="T32" s="15">
        <v>0</v>
      </c>
      <c r="U32" s="15">
        <v>1</v>
      </c>
      <c r="V32" s="15">
        <v>1</v>
      </c>
      <c r="W32" s="15">
        <v>0</v>
      </c>
      <c r="X32" s="15">
        <v>0</v>
      </c>
      <c r="Y32" s="15">
        <v>3</v>
      </c>
      <c r="Z32" s="15">
        <v>2</v>
      </c>
      <c r="AA32" s="15">
        <v>0</v>
      </c>
      <c r="AB32" s="15">
        <v>0</v>
      </c>
      <c r="AC32" s="15">
        <v>0</v>
      </c>
      <c r="AD32" s="16">
        <f t="shared" si="0"/>
        <v>66</v>
      </c>
      <c r="AE32" s="17">
        <v>66</v>
      </c>
    </row>
    <row r="33" spans="1:31" ht="12.75">
      <c r="A33" s="12">
        <v>30</v>
      </c>
      <c r="B33" s="3" t="s">
        <v>407</v>
      </c>
      <c r="C33" s="4" t="s">
        <v>300</v>
      </c>
      <c r="D33" s="15">
        <v>6</v>
      </c>
      <c r="E33" s="15">
        <v>2</v>
      </c>
      <c r="F33" s="15">
        <v>3</v>
      </c>
      <c r="G33" s="15">
        <v>14</v>
      </c>
      <c r="H33" s="15">
        <v>4</v>
      </c>
      <c r="I33" s="15">
        <v>12</v>
      </c>
      <c r="J33" s="15">
        <v>3</v>
      </c>
      <c r="K33" s="15">
        <v>1</v>
      </c>
      <c r="L33" s="15">
        <v>1</v>
      </c>
      <c r="M33" s="15">
        <v>1</v>
      </c>
      <c r="N33" s="15">
        <v>1</v>
      </c>
      <c r="O33" s="15">
        <v>0</v>
      </c>
      <c r="P33" s="15">
        <v>0</v>
      </c>
      <c r="Q33" s="15">
        <v>1</v>
      </c>
      <c r="R33" s="15">
        <v>1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1</v>
      </c>
      <c r="Y33" s="15">
        <v>3</v>
      </c>
      <c r="Z33" s="15">
        <v>0</v>
      </c>
      <c r="AA33" s="15">
        <v>1</v>
      </c>
      <c r="AB33" s="15">
        <v>0</v>
      </c>
      <c r="AC33" s="15">
        <v>2</v>
      </c>
      <c r="AD33" s="16">
        <f t="shared" si="0"/>
        <v>57</v>
      </c>
      <c r="AE33" s="17">
        <v>57</v>
      </c>
    </row>
    <row r="34" spans="1:31" ht="12.75">
      <c r="A34" s="12">
        <v>31</v>
      </c>
      <c r="B34" s="3" t="s">
        <v>328</v>
      </c>
      <c r="C34" s="4" t="s">
        <v>295</v>
      </c>
      <c r="D34" s="15">
        <v>0</v>
      </c>
      <c r="E34" s="15">
        <v>8</v>
      </c>
      <c r="F34" s="15">
        <v>4</v>
      </c>
      <c r="G34" s="15">
        <v>0</v>
      </c>
      <c r="H34" s="15">
        <v>10</v>
      </c>
      <c r="I34" s="15">
        <v>8</v>
      </c>
      <c r="J34" s="15">
        <v>5</v>
      </c>
      <c r="K34" s="15">
        <v>3</v>
      </c>
      <c r="L34" s="15">
        <v>1</v>
      </c>
      <c r="M34" s="15">
        <v>0</v>
      </c>
      <c r="N34" s="15">
        <v>0</v>
      </c>
      <c r="O34" s="15">
        <v>0</v>
      </c>
      <c r="P34" s="15">
        <v>1</v>
      </c>
      <c r="Q34" s="15">
        <v>1</v>
      </c>
      <c r="R34" s="15">
        <v>0</v>
      </c>
      <c r="S34" s="15">
        <v>0</v>
      </c>
      <c r="T34" s="15">
        <v>1</v>
      </c>
      <c r="U34" s="15">
        <v>1</v>
      </c>
      <c r="V34" s="15">
        <v>0</v>
      </c>
      <c r="W34" s="15">
        <v>2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3</v>
      </c>
      <c r="AD34" s="16">
        <f t="shared" si="0"/>
        <v>48</v>
      </c>
      <c r="AE34" s="17">
        <v>48</v>
      </c>
    </row>
    <row r="35" spans="1:31" ht="12.75">
      <c r="A35" s="12">
        <v>32</v>
      </c>
      <c r="B35" s="3" t="s">
        <v>390</v>
      </c>
      <c r="C35" s="4" t="s">
        <v>378</v>
      </c>
      <c r="D35" s="15">
        <v>12</v>
      </c>
      <c r="E35" s="15">
        <v>0</v>
      </c>
      <c r="F35" s="15">
        <v>9</v>
      </c>
      <c r="G35" s="15">
        <v>9</v>
      </c>
      <c r="H35" s="15">
        <v>2</v>
      </c>
      <c r="I35" s="15">
        <v>9</v>
      </c>
      <c r="J35" s="15">
        <v>7</v>
      </c>
      <c r="K35" s="15">
        <v>1</v>
      </c>
      <c r="L35" s="15">
        <v>0</v>
      </c>
      <c r="M35" s="15">
        <v>0</v>
      </c>
      <c r="N35" s="15">
        <v>1</v>
      </c>
      <c r="O35" s="15">
        <v>1</v>
      </c>
      <c r="P35" s="15">
        <v>0</v>
      </c>
      <c r="Q35" s="15">
        <v>1</v>
      </c>
      <c r="R35" s="15">
        <v>1</v>
      </c>
      <c r="S35" s="15">
        <v>0</v>
      </c>
      <c r="T35" s="15">
        <v>0</v>
      </c>
      <c r="U35" s="15">
        <v>1</v>
      </c>
      <c r="V35" s="15">
        <v>0</v>
      </c>
      <c r="W35" s="15">
        <v>1</v>
      </c>
      <c r="X35" s="15">
        <v>2</v>
      </c>
      <c r="Y35" s="15">
        <v>3</v>
      </c>
      <c r="Z35" s="15">
        <v>2</v>
      </c>
      <c r="AA35" s="15">
        <v>0</v>
      </c>
      <c r="AB35" s="15">
        <v>2</v>
      </c>
      <c r="AC35" s="15">
        <v>3</v>
      </c>
      <c r="AD35" s="16">
        <f t="shared" si="0"/>
        <v>67</v>
      </c>
      <c r="AE35" s="17">
        <v>67</v>
      </c>
    </row>
    <row r="36" spans="1:31" ht="12.75">
      <c r="A36" s="12">
        <v>33</v>
      </c>
      <c r="B36" s="3" t="s">
        <v>347</v>
      </c>
      <c r="C36" s="4" t="s">
        <v>306</v>
      </c>
      <c r="D36" s="15">
        <v>7</v>
      </c>
      <c r="E36" s="15">
        <v>0</v>
      </c>
      <c r="F36" s="15">
        <v>12</v>
      </c>
      <c r="G36" s="15">
        <v>14</v>
      </c>
      <c r="H36" s="15">
        <v>0</v>
      </c>
      <c r="I36" s="15">
        <v>11</v>
      </c>
      <c r="J36" s="15">
        <v>5</v>
      </c>
      <c r="K36" s="15">
        <v>0</v>
      </c>
      <c r="L36" s="15">
        <v>1</v>
      </c>
      <c r="M36" s="15">
        <v>0</v>
      </c>
      <c r="N36" s="15">
        <v>0</v>
      </c>
      <c r="O36" s="15">
        <v>0</v>
      </c>
      <c r="P36" s="15">
        <v>1</v>
      </c>
      <c r="Q36" s="15">
        <v>1</v>
      </c>
      <c r="R36" s="15">
        <v>1</v>
      </c>
      <c r="S36" s="15">
        <v>0</v>
      </c>
      <c r="T36" s="15">
        <v>0</v>
      </c>
      <c r="U36" s="15">
        <v>1</v>
      </c>
      <c r="V36" s="15">
        <v>1</v>
      </c>
      <c r="W36" s="15">
        <v>1</v>
      </c>
      <c r="X36" s="15">
        <v>1</v>
      </c>
      <c r="Y36" s="15">
        <v>2</v>
      </c>
      <c r="Z36" s="15">
        <v>1</v>
      </c>
      <c r="AA36" s="15">
        <v>2</v>
      </c>
      <c r="AB36" s="15">
        <v>2</v>
      </c>
      <c r="AC36" s="15">
        <v>2</v>
      </c>
      <c r="AD36" s="16">
        <f t="shared" ref="AD36:AD72" si="1">SUM(D36:AC36)</f>
        <v>66</v>
      </c>
      <c r="AE36" s="17">
        <v>66</v>
      </c>
    </row>
    <row r="37" spans="1:31" ht="12.75">
      <c r="A37" s="12">
        <v>34</v>
      </c>
      <c r="B37" s="3" t="s">
        <v>331</v>
      </c>
      <c r="C37" s="4" t="s">
        <v>297</v>
      </c>
      <c r="D37" s="15">
        <v>18</v>
      </c>
      <c r="E37" s="15">
        <v>8</v>
      </c>
      <c r="F37" s="15">
        <v>12</v>
      </c>
      <c r="G37" s="15">
        <v>12</v>
      </c>
      <c r="H37" s="15">
        <v>0</v>
      </c>
      <c r="I37" s="15">
        <v>9</v>
      </c>
      <c r="J37" s="15">
        <v>5</v>
      </c>
      <c r="K37" s="15">
        <v>0</v>
      </c>
      <c r="L37" s="15">
        <v>1</v>
      </c>
      <c r="M37" s="15">
        <v>0</v>
      </c>
      <c r="N37" s="15">
        <v>0</v>
      </c>
      <c r="O37" s="15">
        <v>0</v>
      </c>
      <c r="P37" s="15">
        <v>0</v>
      </c>
      <c r="Q37" s="15">
        <v>1</v>
      </c>
      <c r="R37" s="15">
        <v>1</v>
      </c>
      <c r="S37" s="15">
        <v>0</v>
      </c>
      <c r="T37" s="15">
        <v>1</v>
      </c>
      <c r="U37" s="15">
        <v>1</v>
      </c>
      <c r="V37" s="15">
        <v>1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6">
        <f t="shared" si="1"/>
        <v>70</v>
      </c>
      <c r="AE37" s="17">
        <v>70</v>
      </c>
    </row>
    <row r="38" spans="1:31" ht="12.75">
      <c r="A38" s="12">
        <v>35</v>
      </c>
      <c r="B38" s="3" t="s">
        <v>326</v>
      </c>
      <c r="C38" s="4" t="s">
        <v>294</v>
      </c>
      <c r="D38" s="15">
        <v>2</v>
      </c>
      <c r="E38" s="15">
        <v>0</v>
      </c>
      <c r="F38" s="15">
        <v>6</v>
      </c>
      <c r="G38" s="15">
        <v>11</v>
      </c>
      <c r="H38" s="15">
        <v>0</v>
      </c>
      <c r="I38" s="15">
        <v>12</v>
      </c>
      <c r="J38" s="15">
        <v>6</v>
      </c>
      <c r="K38" s="15">
        <v>0</v>
      </c>
      <c r="L38" s="15">
        <v>1</v>
      </c>
      <c r="M38" s="15">
        <v>0</v>
      </c>
      <c r="N38" s="15">
        <v>0</v>
      </c>
      <c r="O38" s="15">
        <v>1</v>
      </c>
      <c r="P38" s="15">
        <v>1</v>
      </c>
      <c r="Q38" s="15">
        <v>1</v>
      </c>
      <c r="R38" s="15">
        <v>1</v>
      </c>
      <c r="S38" s="15">
        <v>1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3</v>
      </c>
      <c r="Z38" s="15">
        <v>2</v>
      </c>
      <c r="AA38" s="15">
        <v>0</v>
      </c>
      <c r="AB38" s="15">
        <v>2</v>
      </c>
      <c r="AC38" s="15">
        <v>3</v>
      </c>
      <c r="AD38" s="16">
        <f t="shared" si="1"/>
        <v>53</v>
      </c>
      <c r="AE38" s="17">
        <v>53</v>
      </c>
    </row>
    <row r="39" spans="1:31" ht="12.75">
      <c r="A39" s="12">
        <v>36</v>
      </c>
      <c r="B39" s="3" t="s">
        <v>341</v>
      </c>
      <c r="C39" s="4" t="s">
        <v>302</v>
      </c>
      <c r="D39" s="15">
        <v>12</v>
      </c>
      <c r="E39" s="15">
        <v>6</v>
      </c>
      <c r="F39" s="15">
        <v>10</v>
      </c>
      <c r="G39" s="15">
        <v>0</v>
      </c>
      <c r="H39" s="15">
        <v>0</v>
      </c>
      <c r="I39" s="15">
        <v>12</v>
      </c>
      <c r="J39" s="15">
        <v>7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0</v>
      </c>
      <c r="Q39" s="15">
        <v>0</v>
      </c>
      <c r="R39" s="15">
        <v>1</v>
      </c>
      <c r="S39" s="15">
        <v>0</v>
      </c>
      <c r="T39" s="15">
        <v>0</v>
      </c>
      <c r="U39" s="15">
        <v>1</v>
      </c>
      <c r="V39" s="15">
        <v>0</v>
      </c>
      <c r="W39" s="15">
        <v>1</v>
      </c>
      <c r="X39" s="15">
        <v>0</v>
      </c>
      <c r="Y39" s="15">
        <v>1</v>
      </c>
      <c r="Z39" s="15">
        <v>1</v>
      </c>
      <c r="AA39" s="15">
        <v>1</v>
      </c>
      <c r="AB39" s="15">
        <v>0</v>
      </c>
      <c r="AC39" s="15">
        <v>2</v>
      </c>
      <c r="AD39" s="16">
        <f t="shared" si="1"/>
        <v>60</v>
      </c>
      <c r="AE39" s="17">
        <v>60</v>
      </c>
    </row>
    <row r="40" spans="1:31" ht="12.75">
      <c r="A40" s="12">
        <v>37</v>
      </c>
      <c r="B40" s="3" t="s">
        <v>356</v>
      </c>
      <c r="C40" s="4" t="s">
        <v>312</v>
      </c>
      <c r="D40" s="15">
        <v>5</v>
      </c>
      <c r="E40" s="15">
        <v>0</v>
      </c>
      <c r="F40" s="15">
        <v>6</v>
      </c>
      <c r="G40" s="15">
        <v>0</v>
      </c>
      <c r="H40" s="15">
        <v>2</v>
      </c>
      <c r="I40" s="15">
        <v>9</v>
      </c>
      <c r="J40" s="15">
        <v>7</v>
      </c>
      <c r="K40" s="15">
        <v>3</v>
      </c>
      <c r="L40" s="15">
        <v>1</v>
      </c>
      <c r="M40" s="15">
        <v>1</v>
      </c>
      <c r="N40" s="15">
        <v>0</v>
      </c>
      <c r="O40" s="15">
        <v>0</v>
      </c>
      <c r="P40" s="15">
        <v>1</v>
      </c>
      <c r="Q40" s="15">
        <v>1</v>
      </c>
      <c r="R40" s="15">
        <v>0</v>
      </c>
      <c r="S40" s="15">
        <v>1</v>
      </c>
      <c r="T40" s="15">
        <v>0</v>
      </c>
      <c r="U40" s="15">
        <v>0</v>
      </c>
      <c r="V40" s="15">
        <v>1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6">
        <f t="shared" si="1"/>
        <v>38</v>
      </c>
      <c r="AE40" s="17">
        <v>38</v>
      </c>
    </row>
    <row r="41" spans="1:31" ht="12.75">
      <c r="A41" s="12">
        <v>38</v>
      </c>
      <c r="B41" s="3" t="s">
        <v>360</v>
      </c>
      <c r="C41" s="4" t="s">
        <v>314</v>
      </c>
      <c r="D41" s="15">
        <v>7</v>
      </c>
      <c r="E41" s="15">
        <v>0</v>
      </c>
      <c r="F41" s="15">
        <v>3</v>
      </c>
      <c r="G41" s="15">
        <v>0</v>
      </c>
      <c r="H41" s="15">
        <v>2</v>
      </c>
      <c r="I41" s="15">
        <v>8</v>
      </c>
      <c r="J41" s="15">
        <v>6</v>
      </c>
      <c r="K41" s="15">
        <v>1</v>
      </c>
      <c r="L41" s="15">
        <v>1</v>
      </c>
      <c r="M41" s="15">
        <v>0</v>
      </c>
      <c r="N41" s="15">
        <v>0</v>
      </c>
      <c r="O41" s="15">
        <v>0</v>
      </c>
      <c r="P41" s="15">
        <v>1</v>
      </c>
      <c r="Q41" s="15">
        <v>1</v>
      </c>
      <c r="R41" s="15">
        <v>1</v>
      </c>
      <c r="S41" s="15">
        <v>1</v>
      </c>
      <c r="T41" s="15">
        <v>0</v>
      </c>
      <c r="U41" s="15">
        <v>0</v>
      </c>
      <c r="V41" s="15">
        <v>1</v>
      </c>
      <c r="W41" s="15">
        <v>0</v>
      </c>
      <c r="X41" s="15">
        <v>2</v>
      </c>
      <c r="Y41" s="15">
        <v>3</v>
      </c>
      <c r="Z41" s="15">
        <v>0</v>
      </c>
      <c r="AA41" s="15">
        <v>0</v>
      </c>
      <c r="AB41" s="15">
        <v>1</v>
      </c>
      <c r="AC41" s="15">
        <v>3</v>
      </c>
      <c r="AD41" s="16">
        <f t="shared" si="1"/>
        <v>42</v>
      </c>
      <c r="AE41" s="17">
        <v>42</v>
      </c>
    </row>
    <row r="42" spans="1:31" ht="12.75">
      <c r="A42" s="12">
        <v>39</v>
      </c>
      <c r="B42" s="3" t="s">
        <v>353</v>
      </c>
      <c r="C42" s="4" t="s">
        <v>309</v>
      </c>
      <c r="D42" s="15">
        <v>17</v>
      </c>
      <c r="E42" s="15">
        <v>0</v>
      </c>
      <c r="F42" s="15">
        <v>1</v>
      </c>
      <c r="G42" s="15">
        <v>14</v>
      </c>
      <c r="H42" s="15">
        <v>1</v>
      </c>
      <c r="I42" s="15">
        <v>12</v>
      </c>
      <c r="J42" s="15">
        <v>4</v>
      </c>
      <c r="K42" s="15">
        <v>1</v>
      </c>
      <c r="L42" s="15">
        <v>1</v>
      </c>
      <c r="M42" s="15">
        <v>0</v>
      </c>
      <c r="N42" s="15">
        <v>1</v>
      </c>
      <c r="O42" s="15">
        <v>0</v>
      </c>
      <c r="P42" s="15">
        <v>0</v>
      </c>
      <c r="Q42" s="15">
        <v>1</v>
      </c>
      <c r="R42" s="15">
        <v>1</v>
      </c>
      <c r="S42" s="15">
        <v>0</v>
      </c>
      <c r="T42" s="15">
        <v>1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3</v>
      </c>
      <c r="AD42" s="16">
        <f t="shared" si="1"/>
        <v>58</v>
      </c>
      <c r="AE42" s="17">
        <v>58</v>
      </c>
    </row>
    <row r="43" spans="1:31">
      <c r="A43" s="12">
        <v>40</v>
      </c>
      <c r="B43" s="13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6">
        <f t="shared" si="1"/>
        <v>0</v>
      </c>
      <c r="AE43" s="17"/>
    </row>
    <row r="44" spans="1:31">
      <c r="A44" s="12">
        <v>41</v>
      </c>
      <c r="B44" s="13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6">
        <f t="shared" si="1"/>
        <v>0</v>
      </c>
      <c r="AE44" s="17"/>
    </row>
    <row r="45" spans="1:31">
      <c r="A45" s="12">
        <v>42</v>
      </c>
      <c r="B45" s="13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6">
        <f t="shared" si="1"/>
        <v>0</v>
      </c>
      <c r="AE45" s="17"/>
    </row>
    <row r="46" spans="1:31">
      <c r="A46" s="12">
        <v>43</v>
      </c>
      <c r="B46" s="13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6">
        <f t="shared" si="1"/>
        <v>0</v>
      </c>
      <c r="AE46" s="17"/>
    </row>
    <row r="47" spans="1:31">
      <c r="A47" s="12">
        <v>44</v>
      </c>
      <c r="B47" s="13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6">
        <f t="shared" si="1"/>
        <v>0</v>
      </c>
      <c r="AE47" s="17"/>
    </row>
    <row r="48" spans="1:31">
      <c r="A48" s="12">
        <v>45</v>
      </c>
      <c r="B48" s="13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6">
        <f t="shared" si="1"/>
        <v>0</v>
      </c>
      <c r="AE48" s="17"/>
    </row>
    <row r="49" spans="1:31">
      <c r="A49" s="12">
        <v>46</v>
      </c>
      <c r="B49" s="13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6">
        <f t="shared" si="1"/>
        <v>0</v>
      </c>
      <c r="AE49" s="17"/>
    </row>
    <row r="50" spans="1:31">
      <c r="A50" s="12">
        <v>47</v>
      </c>
      <c r="B50" s="13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6">
        <f t="shared" si="1"/>
        <v>0</v>
      </c>
      <c r="AE50" s="17"/>
    </row>
    <row r="51" spans="1:31">
      <c r="A51" s="12">
        <v>48</v>
      </c>
      <c r="B51" s="13"/>
      <c r="C51" s="14"/>
      <c r="D51" s="11"/>
      <c r="E51" s="11"/>
      <c r="F51" s="11"/>
      <c r="G51" s="11"/>
      <c r="H51" s="11"/>
      <c r="I51" s="11"/>
      <c r="J51" s="11"/>
      <c r="K51" s="11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6">
        <f t="shared" si="1"/>
        <v>0</v>
      </c>
      <c r="AE51" s="17"/>
    </row>
    <row r="52" spans="1:31">
      <c r="A52" s="12">
        <v>49</v>
      </c>
      <c r="B52" s="13"/>
      <c r="C52" s="14"/>
      <c r="D52" s="11"/>
      <c r="E52" s="11"/>
      <c r="F52" s="11"/>
      <c r="G52" s="11"/>
      <c r="H52" s="11"/>
      <c r="I52" s="11"/>
      <c r="J52" s="11"/>
      <c r="K52" s="11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6">
        <f t="shared" si="1"/>
        <v>0</v>
      </c>
      <c r="AE52" s="17"/>
    </row>
    <row r="53" spans="1:31">
      <c r="A53" s="12">
        <v>50</v>
      </c>
      <c r="B53" s="13"/>
      <c r="C53" s="14"/>
      <c r="D53" s="11"/>
      <c r="E53" s="11"/>
      <c r="F53" s="11"/>
      <c r="G53" s="11"/>
      <c r="H53" s="11"/>
      <c r="I53" s="11"/>
      <c r="J53" s="11"/>
      <c r="K53" s="11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6">
        <f t="shared" si="1"/>
        <v>0</v>
      </c>
      <c r="AE53" s="17"/>
    </row>
    <row r="54" spans="1:31">
      <c r="A54" s="12">
        <v>51</v>
      </c>
      <c r="B54" s="13"/>
      <c r="C54" s="1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6">
        <f t="shared" si="1"/>
        <v>0</v>
      </c>
      <c r="AE54" s="21"/>
    </row>
    <row r="55" spans="1:31">
      <c r="A55" s="12">
        <v>52</v>
      </c>
      <c r="B55" s="13"/>
      <c r="C55" s="1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6">
        <f t="shared" si="1"/>
        <v>0</v>
      </c>
      <c r="AE55" s="11"/>
    </row>
    <row r="56" spans="1:31">
      <c r="A56" s="12">
        <v>53</v>
      </c>
      <c r="B56" s="13"/>
      <c r="C56" s="1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6">
        <f t="shared" si="1"/>
        <v>0</v>
      </c>
      <c r="AE56" s="11"/>
    </row>
    <row r="57" spans="1:31">
      <c r="A57" s="12">
        <v>54</v>
      </c>
      <c r="B57" s="13"/>
      <c r="C57" s="14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6">
        <f t="shared" si="1"/>
        <v>0</v>
      </c>
      <c r="AE57" s="11"/>
    </row>
    <row r="58" spans="1:31">
      <c r="A58" s="12">
        <v>55</v>
      </c>
      <c r="B58" s="13"/>
      <c r="C58" s="14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6">
        <f t="shared" si="1"/>
        <v>0</v>
      </c>
      <c r="AE58" s="11"/>
    </row>
    <row r="59" spans="1:31">
      <c r="A59" s="22">
        <v>56</v>
      </c>
      <c r="B59" s="13"/>
      <c r="C59" s="2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6">
        <f t="shared" si="1"/>
        <v>0</v>
      </c>
      <c r="AE59" s="11"/>
    </row>
    <row r="60" spans="1:31">
      <c r="A60" s="22">
        <v>57</v>
      </c>
      <c r="B60" s="13"/>
      <c r="C60" s="2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6">
        <f t="shared" si="1"/>
        <v>0</v>
      </c>
      <c r="AE60" s="11"/>
    </row>
    <row r="61" spans="1:31">
      <c r="A61" s="22">
        <v>58</v>
      </c>
      <c r="B61" s="13"/>
      <c r="C61" s="2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6">
        <f t="shared" si="1"/>
        <v>0</v>
      </c>
      <c r="AE61" s="11"/>
    </row>
    <row r="62" spans="1:31">
      <c r="A62" s="22">
        <v>59</v>
      </c>
      <c r="B62" s="19"/>
      <c r="C62" s="2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6">
        <f t="shared" si="1"/>
        <v>0</v>
      </c>
      <c r="AE62" s="11"/>
    </row>
    <row r="63" spans="1:31">
      <c r="A63" s="11"/>
      <c r="B63" s="11"/>
      <c r="C63" s="2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6">
        <f t="shared" si="1"/>
        <v>0</v>
      </c>
      <c r="AE63" s="11"/>
    </row>
    <row r="64" spans="1:31">
      <c r="A64" s="11"/>
      <c r="B64" s="11"/>
      <c r="C64" s="2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6">
        <f t="shared" si="1"/>
        <v>0</v>
      </c>
      <c r="AE64" s="11"/>
    </row>
    <row r="65" spans="1:31">
      <c r="A65" s="11"/>
      <c r="B65" s="11"/>
      <c r="C65" s="2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6">
        <f t="shared" si="1"/>
        <v>0</v>
      </c>
      <c r="AE65" s="11"/>
    </row>
    <row r="66" spans="1:31">
      <c r="A66" s="11"/>
      <c r="B66" s="23"/>
      <c r="C66" s="2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6">
        <f t="shared" si="1"/>
        <v>0</v>
      </c>
      <c r="AE66" s="11"/>
    </row>
    <row r="67" spans="1:31" ht="18.75" customHeight="1">
      <c r="A67" s="11"/>
      <c r="B67" s="11"/>
      <c r="C67" s="2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6">
        <f t="shared" si="1"/>
        <v>0</v>
      </c>
      <c r="AE67" s="11"/>
    </row>
    <row r="68" spans="1:31" ht="21" customHeight="1">
      <c r="A68" s="11"/>
      <c r="B68" s="11"/>
      <c r="C68" s="2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6">
        <f t="shared" si="1"/>
        <v>0</v>
      </c>
      <c r="AE68" s="11"/>
    </row>
    <row r="69" spans="1:31">
      <c r="A69" s="11"/>
      <c r="B69" s="11"/>
      <c r="C69" s="2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6">
        <f t="shared" si="1"/>
        <v>0</v>
      </c>
      <c r="AE69" s="11"/>
    </row>
    <row r="70" spans="1:31" ht="26.25" customHeight="1">
      <c r="A70" s="11"/>
      <c r="B70" s="23"/>
      <c r="C70" s="2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6">
        <f t="shared" si="1"/>
        <v>0</v>
      </c>
      <c r="AE70" s="11"/>
    </row>
    <row r="71" spans="1:31" ht="26.25" customHeight="1">
      <c r="A71" s="11"/>
      <c r="B71" s="23"/>
      <c r="C71" s="2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6">
        <f t="shared" si="1"/>
        <v>0</v>
      </c>
      <c r="AE71" s="11"/>
    </row>
    <row r="72" spans="1:31" ht="26.25" customHeight="1">
      <c r="A72" s="11"/>
      <c r="B72" s="23"/>
      <c r="C72" s="2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6">
        <f t="shared" si="1"/>
        <v>0</v>
      </c>
      <c r="AE72" s="11"/>
    </row>
    <row r="73" spans="1:31">
      <c r="A73" s="11"/>
      <c r="B73" s="11"/>
      <c r="C73" s="2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5" spans="1:31">
      <c r="C75" s="24" t="s">
        <v>420</v>
      </c>
    </row>
    <row r="76" spans="1:31">
      <c r="C76" s="24" t="s">
        <v>421</v>
      </c>
      <c r="K76" s="7" t="s">
        <v>422</v>
      </c>
    </row>
  </sheetData>
  <autoFilter ref="B2:C72"/>
  <mergeCells count="7">
    <mergeCell ref="AE2:AE3"/>
    <mergeCell ref="A2:A3"/>
    <mergeCell ref="B2:B3"/>
    <mergeCell ref="C2:C3"/>
    <mergeCell ref="D2:K2"/>
    <mergeCell ref="L2:AC2"/>
    <mergeCell ref="AD2:AD3"/>
  </mergeCells>
  <pageMargins left="0.25" right="0.25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76"/>
  <sheetViews>
    <sheetView topLeftCell="A31" zoomScaleNormal="100" workbookViewId="0">
      <selection activeCell="AG4" sqref="AG4:AG36"/>
    </sheetView>
  </sheetViews>
  <sheetFormatPr defaultRowHeight="11.25"/>
  <cols>
    <col min="1" max="1" width="2.28515625" style="8" customWidth="1"/>
    <col min="2" max="2" width="37.140625" style="7" customWidth="1"/>
    <col min="3" max="3" width="10.7109375" style="8" customWidth="1"/>
    <col min="4" max="31" width="2.7109375" style="8" customWidth="1"/>
    <col min="32" max="32" width="6.28515625" style="8" customWidth="1"/>
    <col min="33" max="33" width="5.85546875" style="8" customWidth="1"/>
    <col min="34" max="244" width="9.140625" style="8"/>
    <col min="245" max="245" width="2.28515625" style="8" customWidth="1"/>
    <col min="246" max="246" width="13.7109375" style="8" customWidth="1"/>
    <col min="247" max="247" width="6.42578125" style="8" customWidth="1"/>
    <col min="248" max="287" width="2.7109375" style="8" customWidth="1"/>
    <col min="288" max="288" width="6.28515625" style="8" customWidth="1"/>
    <col min="289" max="289" width="5.85546875" style="8" customWidth="1"/>
    <col min="290" max="500" width="9.140625" style="8"/>
    <col min="501" max="501" width="2.28515625" style="8" customWidth="1"/>
    <col min="502" max="502" width="13.7109375" style="8" customWidth="1"/>
    <col min="503" max="503" width="6.42578125" style="8" customWidth="1"/>
    <col min="504" max="543" width="2.7109375" style="8" customWidth="1"/>
    <col min="544" max="544" width="6.28515625" style="8" customWidth="1"/>
    <col min="545" max="545" width="5.85546875" style="8" customWidth="1"/>
    <col min="546" max="756" width="9.140625" style="8"/>
    <col min="757" max="757" width="2.28515625" style="8" customWidth="1"/>
    <col min="758" max="758" width="13.7109375" style="8" customWidth="1"/>
    <col min="759" max="759" width="6.42578125" style="8" customWidth="1"/>
    <col min="760" max="799" width="2.7109375" style="8" customWidth="1"/>
    <col min="800" max="800" width="6.28515625" style="8" customWidth="1"/>
    <col min="801" max="801" width="5.85546875" style="8" customWidth="1"/>
    <col min="802" max="1012" width="9.140625" style="8"/>
    <col min="1013" max="1013" width="2.28515625" style="8" customWidth="1"/>
    <col min="1014" max="1014" width="13.7109375" style="8" customWidth="1"/>
    <col min="1015" max="1015" width="6.42578125" style="8" customWidth="1"/>
    <col min="1016" max="1055" width="2.7109375" style="8" customWidth="1"/>
    <col min="1056" max="1056" width="6.28515625" style="8" customWidth="1"/>
    <col min="1057" max="1057" width="5.85546875" style="8" customWidth="1"/>
    <col min="1058" max="1268" width="9.140625" style="8"/>
    <col min="1269" max="1269" width="2.28515625" style="8" customWidth="1"/>
    <col min="1270" max="1270" width="13.7109375" style="8" customWidth="1"/>
    <col min="1271" max="1271" width="6.42578125" style="8" customWidth="1"/>
    <col min="1272" max="1311" width="2.7109375" style="8" customWidth="1"/>
    <col min="1312" max="1312" width="6.28515625" style="8" customWidth="1"/>
    <col min="1313" max="1313" width="5.85546875" style="8" customWidth="1"/>
    <col min="1314" max="1524" width="9.140625" style="8"/>
    <col min="1525" max="1525" width="2.28515625" style="8" customWidth="1"/>
    <col min="1526" max="1526" width="13.7109375" style="8" customWidth="1"/>
    <col min="1527" max="1527" width="6.42578125" style="8" customWidth="1"/>
    <col min="1528" max="1567" width="2.7109375" style="8" customWidth="1"/>
    <col min="1568" max="1568" width="6.28515625" style="8" customWidth="1"/>
    <col min="1569" max="1569" width="5.85546875" style="8" customWidth="1"/>
    <col min="1570" max="1780" width="9.140625" style="8"/>
    <col min="1781" max="1781" width="2.28515625" style="8" customWidth="1"/>
    <col min="1782" max="1782" width="13.7109375" style="8" customWidth="1"/>
    <col min="1783" max="1783" width="6.42578125" style="8" customWidth="1"/>
    <col min="1784" max="1823" width="2.7109375" style="8" customWidth="1"/>
    <col min="1824" max="1824" width="6.28515625" style="8" customWidth="1"/>
    <col min="1825" max="1825" width="5.85546875" style="8" customWidth="1"/>
    <col min="1826" max="2036" width="9.140625" style="8"/>
    <col min="2037" max="2037" width="2.28515625" style="8" customWidth="1"/>
    <col min="2038" max="2038" width="13.7109375" style="8" customWidth="1"/>
    <col min="2039" max="2039" width="6.42578125" style="8" customWidth="1"/>
    <col min="2040" max="2079" width="2.7109375" style="8" customWidth="1"/>
    <col min="2080" max="2080" width="6.28515625" style="8" customWidth="1"/>
    <col min="2081" max="2081" width="5.85546875" style="8" customWidth="1"/>
    <col min="2082" max="2292" width="9.140625" style="8"/>
    <col min="2293" max="2293" width="2.28515625" style="8" customWidth="1"/>
    <col min="2294" max="2294" width="13.7109375" style="8" customWidth="1"/>
    <col min="2295" max="2295" width="6.42578125" style="8" customWidth="1"/>
    <col min="2296" max="2335" width="2.7109375" style="8" customWidth="1"/>
    <col min="2336" max="2336" width="6.28515625" style="8" customWidth="1"/>
    <col min="2337" max="2337" width="5.85546875" style="8" customWidth="1"/>
    <col min="2338" max="2548" width="9.140625" style="8"/>
    <col min="2549" max="2549" width="2.28515625" style="8" customWidth="1"/>
    <col min="2550" max="2550" width="13.7109375" style="8" customWidth="1"/>
    <col min="2551" max="2551" width="6.42578125" style="8" customWidth="1"/>
    <col min="2552" max="2591" width="2.7109375" style="8" customWidth="1"/>
    <col min="2592" max="2592" width="6.28515625" style="8" customWidth="1"/>
    <col min="2593" max="2593" width="5.85546875" style="8" customWidth="1"/>
    <col min="2594" max="2804" width="9.140625" style="8"/>
    <col min="2805" max="2805" width="2.28515625" style="8" customWidth="1"/>
    <col min="2806" max="2806" width="13.7109375" style="8" customWidth="1"/>
    <col min="2807" max="2807" width="6.42578125" style="8" customWidth="1"/>
    <col min="2808" max="2847" width="2.7109375" style="8" customWidth="1"/>
    <col min="2848" max="2848" width="6.28515625" style="8" customWidth="1"/>
    <col min="2849" max="2849" width="5.85546875" style="8" customWidth="1"/>
    <col min="2850" max="3060" width="9.140625" style="8"/>
    <col min="3061" max="3061" width="2.28515625" style="8" customWidth="1"/>
    <col min="3062" max="3062" width="13.7109375" style="8" customWidth="1"/>
    <col min="3063" max="3063" width="6.42578125" style="8" customWidth="1"/>
    <col min="3064" max="3103" width="2.7109375" style="8" customWidth="1"/>
    <col min="3104" max="3104" width="6.28515625" style="8" customWidth="1"/>
    <col min="3105" max="3105" width="5.85546875" style="8" customWidth="1"/>
    <col min="3106" max="3316" width="9.140625" style="8"/>
    <col min="3317" max="3317" width="2.28515625" style="8" customWidth="1"/>
    <col min="3318" max="3318" width="13.7109375" style="8" customWidth="1"/>
    <col min="3319" max="3319" width="6.42578125" style="8" customWidth="1"/>
    <col min="3320" max="3359" width="2.7109375" style="8" customWidth="1"/>
    <col min="3360" max="3360" width="6.28515625" style="8" customWidth="1"/>
    <col min="3361" max="3361" width="5.85546875" style="8" customWidth="1"/>
    <col min="3362" max="3572" width="9.140625" style="8"/>
    <col min="3573" max="3573" width="2.28515625" style="8" customWidth="1"/>
    <col min="3574" max="3574" width="13.7109375" style="8" customWidth="1"/>
    <col min="3575" max="3575" width="6.42578125" style="8" customWidth="1"/>
    <col min="3576" max="3615" width="2.7109375" style="8" customWidth="1"/>
    <col min="3616" max="3616" width="6.28515625" style="8" customWidth="1"/>
    <col min="3617" max="3617" width="5.85546875" style="8" customWidth="1"/>
    <col min="3618" max="3828" width="9.140625" style="8"/>
    <col min="3829" max="3829" width="2.28515625" style="8" customWidth="1"/>
    <col min="3830" max="3830" width="13.7109375" style="8" customWidth="1"/>
    <col min="3831" max="3831" width="6.42578125" style="8" customWidth="1"/>
    <col min="3832" max="3871" width="2.7109375" style="8" customWidth="1"/>
    <col min="3872" max="3872" width="6.28515625" style="8" customWidth="1"/>
    <col min="3873" max="3873" width="5.85546875" style="8" customWidth="1"/>
    <col min="3874" max="4084" width="9.140625" style="8"/>
    <col min="4085" max="4085" width="2.28515625" style="8" customWidth="1"/>
    <col min="4086" max="4086" width="13.7109375" style="8" customWidth="1"/>
    <col min="4087" max="4087" width="6.42578125" style="8" customWidth="1"/>
    <col min="4088" max="4127" width="2.7109375" style="8" customWidth="1"/>
    <col min="4128" max="4128" width="6.28515625" style="8" customWidth="1"/>
    <col min="4129" max="4129" width="5.85546875" style="8" customWidth="1"/>
    <col min="4130" max="4340" width="9.140625" style="8"/>
    <col min="4341" max="4341" width="2.28515625" style="8" customWidth="1"/>
    <col min="4342" max="4342" width="13.7109375" style="8" customWidth="1"/>
    <col min="4343" max="4343" width="6.42578125" style="8" customWidth="1"/>
    <col min="4344" max="4383" width="2.7109375" style="8" customWidth="1"/>
    <col min="4384" max="4384" width="6.28515625" style="8" customWidth="1"/>
    <col min="4385" max="4385" width="5.85546875" style="8" customWidth="1"/>
    <col min="4386" max="4596" width="9.140625" style="8"/>
    <col min="4597" max="4597" width="2.28515625" style="8" customWidth="1"/>
    <col min="4598" max="4598" width="13.7109375" style="8" customWidth="1"/>
    <col min="4599" max="4599" width="6.42578125" style="8" customWidth="1"/>
    <col min="4600" max="4639" width="2.7109375" style="8" customWidth="1"/>
    <col min="4640" max="4640" width="6.28515625" style="8" customWidth="1"/>
    <col min="4641" max="4641" width="5.85546875" style="8" customWidth="1"/>
    <col min="4642" max="4852" width="9.140625" style="8"/>
    <col min="4853" max="4853" width="2.28515625" style="8" customWidth="1"/>
    <col min="4854" max="4854" width="13.7109375" style="8" customWidth="1"/>
    <col min="4855" max="4855" width="6.42578125" style="8" customWidth="1"/>
    <col min="4856" max="4895" width="2.7109375" style="8" customWidth="1"/>
    <col min="4896" max="4896" width="6.28515625" style="8" customWidth="1"/>
    <col min="4897" max="4897" width="5.85546875" style="8" customWidth="1"/>
    <col min="4898" max="5108" width="9.140625" style="8"/>
    <col min="5109" max="5109" width="2.28515625" style="8" customWidth="1"/>
    <col min="5110" max="5110" width="13.7109375" style="8" customWidth="1"/>
    <col min="5111" max="5111" width="6.42578125" style="8" customWidth="1"/>
    <col min="5112" max="5151" width="2.7109375" style="8" customWidth="1"/>
    <col min="5152" max="5152" width="6.28515625" style="8" customWidth="1"/>
    <col min="5153" max="5153" width="5.85546875" style="8" customWidth="1"/>
    <col min="5154" max="5364" width="9.140625" style="8"/>
    <col min="5365" max="5365" width="2.28515625" style="8" customWidth="1"/>
    <col min="5366" max="5366" width="13.7109375" style="8" customWidth="1"/>
    <col min="5367" max="5367" width="6.42578125" style="8" customWidth="1"/>
    <col min="5368" max="5407" width="2.7109375" style="8" customWidth="1"/>
    <col min="5408" max="5408" width="6.28515625" style="8" customWidth="1"/>
    <col min="5409" max="5409" width="5.85546875" style="8" customWidth="1"/>
    <col min="5410" max="5620" width="9.140625" style="8"/>
    <col min="5621" max="5621" width="2.28515625" style="8" customWidth="1"/>
    <col min="5622" max="5622" width="13.7109375" style="8" customWidth="1"/>
    <col min="5623" max="5623" width="6.42578125" style="8" customWidth="1"/>
    <col min="5624" max="5663" width="2.7109375" style="8" customWidth="1"/>
    <col min="5664" max="5664" width="6.28515625" style="8" customWidth="1"/>
    <col min="5665" max="5665" width="5.85546875" style="8" customWidth="1"/>
    <col min="5666" max="5876" width="9.140625" style="8"/>
    <col min="5877" max="5877" width="2.28515625" style="8" customWidth="1"/>
    <col min="5878" max="5878" width="13.7109375" style="8" customWidth="1"/>
    <col min="5879" max="5879" width="6.42578125" style="8" customWidth="1"/>
    <col min="5880" max="5919" width="2.7109375" style="8" customWidth="1"/>
    <col min="5920" max="5920" width="6.28515625" style="8" customWidth="1"/>
    <col min="5921" max="5921" width="5.85546875" style="8" customWidth="1"/>
    <col min="5922" max="6132" width="9.140625" style="8"/>
    <col min="6133" max="6133" width="2.28515625" style="8" customWidth="1"/>
    <col min="6134" max="6134" width="13.7109375" style="8" customWidth="1"/>
    <col min="6135" max="6135" width="6.42578125" style="8" customWidth="1"/>
    <col min="6136" max="6175" width="2.7109375" style="8" customWidth="1"/>
    <col min="6176" max="6176" width="6.28515625" style="8" customWidth="1"/>
    <col min="6177" max="6177" width="5.85546875" style="8" customWidth="1"/>
    <col min="6178" max="6388" width="9.140625" style="8"/>
    <col min="6389" max="6389" width="2.28515625" style="8" customWidth="1"/>
    <col min="6390" max="6390" width="13.7109375" style="8" customWidth="1"/>
    <col min="6391" max="6391" width="6.42578125" style="8" customWidth="1"/>
    <col min="6392" max="6431" width="2.7109375" style="8" customWidth="1"/>
    <col min="6432" max="6432" width="6.28515625" style="8" customWidth="1"/>
    <col min="6433" max="6433" width="5.85546875" style="8" customWidth="1"/>
    <col min="6434" max="6644" width="9.140625" style="8"/>
    <col min="6645" max="6645" width="2.28515625" style="8" customWidth="1"/>
    <col min="6646" max="6646" width="13.7109375" style="8" customWidth="1"/>
    <col min="6647" max="6647" width="6.42578125" style="8" customWidth="1"/>
    <col min="6648" max="6687" width="2.7109375" style="8" customWidth="1"/>
    <col min="6688" max="6688" width="6.28515625" style="8" customWidth="1"/>
    <col min="6689" max="6689" width="5.85546875" style="8" customWidth="1"/>
    <col min="6690" max="6900" width="9.140625" style="8"/>
    <col min="6901" max="6901" width="2.28515625" style="8" customWidth="1"/>
    <col min="6902" max="6902" width="13.7109375" style="8" customWidth="1"/>
    <col min="6903" max="6903" width="6.42578125" style="8" customWidth="1"/>
    <col min="6904" max="6943" width="2.7109375" style="8" customWidth="1"/>
    <col min="6944" max="6944" width="6.28515625" style="8" customWidth="1"/>
    <col min="6945" max="6945" width="5.85546875" style="8" customWidth="1"/>
    <col min="6946" max="7156" width="9.140625" style="8"/>
    <col min="7157" max="7157" width="2.28515625" style="8" customWidth="1"/>
    <col min="7158" max="7158" width="13.7109375" style="8" customWidth="1"/>
    <col min="7159" max="7159" width="6.42578125" style="8" customWidth="1"/>
    <col min="7160" max="7199" width="2.7109375" style="8" customWidth="1"/>
    <col min="7200" max="7200" width="6.28515625" style="8" customWidth="1"/>
    <col min="7201" max="7201" width="5.85546875" style="8" customWidth="1"/>
    <col min="7202" max="7412" width="9.140625" style="8"/>
    <col min="7413" max="7413" width="2.28515625" style="8" customWidth="1"/>
    <col min="7414" max="7414" width="13.7109375" style="8" customWidth="1"/>
    <col min="7415" max="7415" width="6.42578125" style="8" customWidth="1"/>
    <col min="7416" max="7455" width="2.7109375" style="8" customWidth="1"/>
    <col min="7456" max="7456" width="6.28515625" style="8" customWidth="1"/>
    <col min="7457" max="7457" width="5.85546875" style="8" customWidth="1"/>
    <col min="7458" max="7668" width="9.140625" style="8"/>
    <col min="7669" max="7669" width="2.28515625" style="8" customWidth="1"/>
    <col min="7670" max="7670" width="13.7109375" style="8" customWidth="1"/>
    <col min="7671" max="7671" width="6.42578125" style="8" customWidth="1"/>
    <col min="7672" max="7711" width="2.7109375" style="8" customWidth="1"/>
    <col min="7712" max="7712" width="6.28515625" style="8" customWidth="1"/>
    <col min="7713" max="7713" width="5.85546875" style="8" customWidth="1"/>
    <col min="7714" max="7924" width="9.140625" style="8"/>
    <col min="7925" max="7925" width="2.28515625" style="8" customWidth="1"/>
    <col min="7926" max="7926" width="13.7109375" style="8" customWidth="1"/>
    <col min="7927" max="7927" width="6.42578125" style="8" customWidth="1"/>
    <col min="7928" max="7967" width="2.7109375" style="8" customWidth="1"/>
    <col min="7968" max="7968" width="6.28515625" style="8" customWidth="1"/>
    <col min="7969" max="7969" width="5.85546875" style="8" customWidth="1"/>
    <col min="7970" max="8180" width="9.140625" style="8"/>
    <col min="8181" max="8181" width="2.28515625" style="8" customWidth="1"/>
    <col min="8182" max="8182" width="13.7109375" style="8" customWidth="1"/>
    <col min="8183" max="8183" width="6.42578125" style="8" customWidth="1"/>
    <col min="8184" max="8223" width="2.7109375" style="8" customWidth="1"/>
    <col min="8224" max="8224" width="6.28515625" style="8" customWidth="1"/>
    <col min="8225" max="8225" width="5.85546875" style="8" customWidth="1"/>
    <col min="8226" max="8436" width="9.140625" style="8"/>
    <col min="8437" max="8437" width="2.28515625" style="8" customWidth="1"/>
    <col min="8438" max="8438" width="13.7109375" style="8" customWidth="1"/>
    <col min="8439" max="8439" width="6.42578125" style="8" customWidth="1"/>
    <col min="8440" max="8479" width="2.7109375" style="8" customWidth="1"/>
    <col min="8480" max="8480" width="6.28515625" style="8" customWidth="1"/>
    <col min="8481" max="8481" width="5.85546875" style="8" customWidth="1"/>
    <col min="8482" max="8692" width="9.140625" style="8"/>
    <col min="8693" max="8693" width="2.28515625" style="8" customWidth="1"/>
    <col min="8694" max="8694" width="13.7109375" style="8" customWidth="1"/>
    <col min="8695" max="8695" width="6.42578125" style="8" customWidth="1"/>
    <col min="8696" max="8735" width="2.7109375" style="8" customWidth="1"/>
    <col min="8736" max="8736" width="6.28515625" style="8" customWidth="1"/>
    <col min="8737" max="8737" width="5.85546875" style="8" customWidth="1"/>
    <col min="8738" max="8948" width="9.140625" style="8"/>
    <col min="8949" max="8949" width="2.28515625" style="8" customWidth="1"/>
    <col min="8950" max="8950" width="13.7109375" style="8" customWidth="1"/>
    <col min="8951" max="8951" width="6.42578125" style="8" customWidth="1"/>
    <col min="8952" max="8991" width="2.7109375" style="8" customWidth="1"/>
    <col min="8992" max="8992" width="6.28515625" style="8" customWidth="1"/>
    <col min="8993" max="8993" width="5.85546875" style="8" customWidth="1"/>
    <col min="8994" max="9204" width="9.140625" style="8"/>
    <col min="9205" max="9205" width="2.28515625" style="8" customWidth="1"/>
    <col min="9206" max="9206" width="13.7109375" style="8" customWidth="1"/>
    <col min="9207" max="9207" width="6.42578125" style="8" customWidth="1"/>
    <col min="9208" max="9247" width="2.7109375" style="8" customWidth="1"/>
    <col min="9248" max="9248" width="6.28515625" style="8" customWidth="1"/>
    <col min="9249" max="9249" width="5.85546875" style="8" customWidth="1"/>
    <col min="9250" max="9460" width="9.140625" style="8"/>
    <col min="9461" max="9461" width="2.28515625" style="8" customWidth="1"/>
    <col min="9462" max="9462" width="13.7109375" style="8" customWidth="1"/>
    <col min="9463" max="9463" width="6.42578125" style="8" customWidth="1"/>
    <col min="9464" max="9503" width="2.7109375" style="8" customWidth="1"/>
    <col min="9504" max="9504" width="6.28515625" style="8" customWidth="1"/>
    <col min="9505" max="9505" width="5.85546875" style="8" customWidth="1"/>
    <col min="9506" max="9716" width="9.140625" style="8"/>
    <col min="9717" max="9717" width="2.28515625" style="8" customWidth="1"/>
    <col min="9718" max="9718" width="13.7109375" style="8" customWidth="1"/>
    <col min="9719" max="9719" width="6.42578125" style="8" customWidth="1"/>
    <col min="9720" max="9759" width="2.7109375" style="8" customWidth="1"/>
    <col min="9760" max="9760" width="6.28515625" style="8" customWidth="1"/>
    <col min="9761" max="9761" width="5.85546875" style="8" customWidth="1"/>
    <col min="9762" max="9972" width="9.140625" style="8"/>
    <col min="9973" max="9973" width="2.28515625" style="8" customWidth="1"/>
    <col min="9974" max="9974" width="13.7109375" style="8" customWidth="1"/>
    <col min="9975" max="9975" width="6.42578125" style="8" customWidth="1"/>
    <col min="9976" max="10015" width="2.7109375" style="8" customWidth="1"/>
    <col min="10016" max="10016" width="6.28515625" style="8" customWidth="1"/>
    <col min="10017" max="10017" width="5.85546875" style="8" customWidth="1"/>
    <col min="10018" max="10228" width="9.140625" style="8"/>
    <col min="10229" max="10229" width="2.28515625" style="8" customWidth="1"/>
    <col min="10230" max="10230" width="13.7109375" style="8" customWidth="1"/>
    <col min="10231" max="10231" width="6.42578125" style="8" customWidth="1"/>
    <col min="10232" max="10271" width="2.7109375" style="8" customWidth="1"/>
    <col min="10272" max="10272" width="6.28515625" style="8" customWidth="1"/>
    <col min="10273" max="10273" width="5.85546875" style="8" customWidth="1"/>
    <col min="10274" max="10484" width="9.140625" style="8"/>
    <col min="10485" max="10485" width="2.28515625" style="8" customWidth="1"/>
    <col min="10486" max="10486" width="13.7109375" style="8" customWidth="1"/>
    <col min="10487" max="10487" width="6.42578125" style="8" customWidth="1"/>
    <col min="10488" max="10527" width="2.7109375" style="8" customWidth="1"/>
    <col min="10528" max="10528" width="6.28515625" style="8" customWidth="1"/>
    <col min="10529" max="10529" width="5.85546875" style="8" customWidth="1"/>
    <col min="10530" max="10740" width="9.140625" style="8"/>
    <col min="10741" max="10741" width="2.28515625" style="8" customWidth="1"/>
    <col min="10742" max="10742" width="13.7109375" style="8" customWidth="1"/>
    <col min="10743" max="10743" width="6.42578125" style="8" customWidth="1"/>
    <col min="10744" max="10783" width="2.7109375" style="8" customWidth="1"/>
    <col min="10784" max="10784" width="6.28515625" style="8" customWidth="1"/>
    <col min="10785" max="10785" width="5.85546875" style="8" customWidth="1"/>
    <col min="10786" max="10996" width="9.140625" style="8"/>
    <col min="10997" max="10997" width="2.28515625" style="8" customWidth="1"/>
    <col min="10998" max="10998" width="13.7109375" style="8" customWidth="1"/>
    <col min="10999" max="10999" width="6.42578125" style="8" customWidth="1"/>
    <col min="11000" max="11039" width="2.7109375" style="8" customWidth="1"/>
    <col min="11040" max="11040" width="6.28515625" style="8" customWidth="1"/>
    <col min="11041" max="11041" width="5.85546875" style="8" customWidth="1"/>
    <col min="11042" max="11252" width="9.140625" style="8"/>
    <col min="11253" max="11253" width="2.28515625" style="8" customWidth="1"/>
    <col min="11254" max="11254" width="13.7109375" style="8" customWidth="1"/>
    <col min="11255" max="11255" width="6.42578125" style="8" customWidth="1"/>
    <col min="11256" max="11295" width="2.7109375" style="8" customWidth="1"/>
    <col min="11296" max="11296" width="6.28515625" style="8" customWidth="1"/>
    <col min="11297" max="11297" width="5.85546875" style="8" customWidth="1"/>
    <col min="11298" max="11508" width="9.140625" style="8"/>
    <col min="11509" max="11509" width="2.28515625" style="8" customWidth="1"/>
    <col min="11510" max="11510" width="13.7109375" style="8" customWidth="1"/>
    <col min="11511" max="11511" width="6.42578125" style="8" customWidth="1"/>
    <col min="11512" max="11551" width="2.7109375" style="8" customWidth="1"/>
    <col min="11552" max="11552" width="6.28515625" style="8" customWidth="1"/>
    <col min="11553" max="11553" width="5.85546875" style="8" customWidth="1"/>
    <col min="11554" max="11764" width="9.140625" style="8"/>
    <col min="11765" max="11765" width="2.28515625" style="8" customWidth="1"/>
    <col min="11766" max="11766" width="13.7109375" style="8" customWidth="1"/>
    <col min="11767" max="11767" width="6.42578125" style="8" customWidth="1"/>
    <col min="11768" max="11807" width="2.7109375" style="8" customWidth="1"/>
    <col min="11808" max="11808" width="6.28515625" style="8" customWidth="1"/>
    <col min="11809" max="11809" width="5.85546875" style="8" customWidth="1"/>
    <col min="11810" max="12020" width="9.140625" style="8"/>
    <col min="12021" max="12021" width="2.28515625" style="8" customWidth="1"/>
    <col min="12022" max="12022" width="13.7109375" style="8" customWidth="1"/>
    <col min="12023" max="12023" width="6.42578125" style="8" customWidth="1"/>
    <col min="12024" max="12063" width="2.7109375" style="8" customWidth="1"/>
    <col min="12064" max="12064" width="6.28515625" style="8" customWidth="1"/>
    <col min="12065" max="12065" width="5.85546875" style="8" customWidth="1"/>
    <col min="12066" max="12276" width="9.140625" style="8"/>
    <col min="12277" max="12277" width="2.28515625" style="8" customWidth="1"/>
    <col min="12278" max="12278" width="13.7109375" style="8" customWidth="1"/>
    <col min="12279" max="12279" width="6.42578125" style="8" customWidth="1"/>
    <col min="12280" max="12319" width="2.7109375" style="8" customWidth="1"/>
    <col min="12320" max="12320" width="6.28515625" style="8" customWidth="1"/>
    <col min="12321" max="12321" width="5.85546875" style="8" customWidth="1"/>
    <col min="12322" max="12532" width="9.140625" style="8"/>
    <col min="12533" max="12533" width="2.28515625" style="8" customWidth="1"/>
    <col min="12534" max="12534" width="13.7109375" style="8" customWidth="1"/>
    <col min="12535" max="12535" width="6.42578125" style="8" customWidth="1"/>
    <col min="12536" max="12575" width="2.7109375" style="8" customWidth="1"/>
    <col min="12576" max="12576" width="6.28515625" style="8" customWidth="1"/>
    <col min="12577" max="12577" width="5.85546875" style="8" customWidth="1"/>
    <col min="12578" max="12788" width="9.140625" style="8"/>
    <col min="12789" max="12789" width="2.28515625" style="8" customWidth="1"/>
    <col min="12790" max="12790" width="13.7109375" style="8" customWidth="1"/>
    <col min="12791" max="12791" width="6.42578125" style="8" customWidth="1"/>
    <col min="12792" max="12831" width="2.7109375" style="8" customWidth="1"/>
    <col min="12832" max="12832" width="6.28515625" style="8" customWidth="1"/>
    <col min="12833" max="12833" width="5.85546875" style="8" customWidth="1"/>
    <col min="12834" max="13044" width="9.140625" style="8"/>
    <col min="13045" max="13045" width="2.28515625" style="8" customWidth="1"/>
    <col min="13046" max="13046" width="13.7109375" style="8" customWidth="1"/>
    <col min="13047" max="13047" width="6.42578125" style="8" customWidth="1"/>
    <col min="13048" max="13087" width="2.7109375" style="8" customWidth="1"/>
    <col min="13088" max="13088" width="6.28515625" style="8" customWidth="1"/>
    <col min="13089" max="13089" width="5.85546875" style="8" customWidth="1"/>
    <col min="13090" max="13300" width="9.140625" style="8"/>
    <col min="13301" max="13301" width="2.28515625" style="8" customWidth="1"/>
    <col min="13302" max="13302" width="13.7109375" style="8" customWidth="1"/>
    <col min="13303" max="13303" width="6.42578125" style="8" customWidth="1"/>
    <col min="13304" max="13343" width="2.7109375" style="8" customWidth="1"/>
    <col min="13344" max="13344" width="6.28515625" style="8" customWidth="1"/>
    <col min="13345" max="13345" width="5.85546875" style="8" customWidth="1"/>
    <col min="13346" max="13556" width="9.140625" style="8"/>
    <col min="13557" max="13557" width="2.28515625" style="8" customWidth="1"/>
    <col min="13558" max="13558" width="13.7109375" style="8" customWidth="1"/>
    <col min="13559" max="13559" width="6.42578125" style="8" customWidth="1"/>
    <col min="13560" max="13599" width="2.7109375" style="8" customWidth="1"/>
    <col min="13600" max="13600" width="6.28515625" style="8" customWidth="1"/>
    <col min="13601" max="13601" width="5.85546875" style="8" customWidth="1"/>
    <col min="13602" max="13812" width="9.140625" style="8"/>
    <col min="13813" max="13813" width="2.28515625" style="8" customWidth="1"/>
    <col min="13814" max="13814" width="13.7109375" style="8" customWidth="1"/>
    <col min="13815" max="13815" width="6.42578125" style="8" customWidth="1"/>
    <col min="13816" max="13855" width="2.7109375" style="8" customWidth="1"/>
    <col min="13856" max="13856" width="6.28515625" style="8" customWidth="1"/>
    <col min="13857" max="13857" width="5.85546875" style="8" customWidth="1"/>
    <col min="13858" max="14068" width="9.140625" style="8"/>
    <col min="14069" max="14069" width="2.28515625" style="8" customWidth="1"/>
    <col min="14070" max="14070" width="13.7109375" style="8" customWidth="1"/>
    <col min="14071" max="14071" width="6.42578125" style="8" customWidth="1"/>
    <col min="14072" max="14111" width="2.7109375" style="8" customWidth="1"/>
    <col min="14112" max="14112" width="6.28515625" style="8" customWidth="1"/>
    <col min="14113" max="14113" width="5.85546875" style="8" customWidth="1"/>
    <col min="14114" max="14324" width="9.140625" style="8"/>
    <col min="14325" max="14325" width="2.28515625" style="8" customWidth="1"/>
    <col min="14326" max="14326" width="13.7109375" style="8" customWidth="1"/>
    <col min="14327" max="14327" width="6.42578125" style="8" customWidth="1"/>
    <col min="14328" max="14367" width="2.7109375" style="8" customWidth="1"/>
    <col min="14368" max="14368" width="6.28515625" style="8" customWidth="1"/>
    <col min="14369" max="14369" width="5.85546875" style="8" customWidth="1"/>
    <col min="14370" max="14580" width="9.140625" style="8"/>
    <col min="14581" max="14581" width="2.28515625" style="8" customWidth="1"/>
    <col min="14582" max="14582" width="13.7109375" style="8" customWidth="1"/>
    <col min="14583" max="14583" width="6.42578125" style="8" customWidth="1"/>
    <col min="14584" max="14623" width="2.7109375" style="8" customWidth="1"/>
    <col min="14624" max="14624" width="6.28515625" style="8" customWidth="1"/>
    <col min="14625" max="14625" width="5.85546875" style="8" customWidth="1"/>
    <col min="14626" max="14836" width="9.140625" style="8"/>
    <col min="14837" max="14837" width="2.28515625" style="8" customWidth="1"/>
    <col min="14838" max="14838" width="13.7109375" style="8" customWidth="1"/>
    <col min="14839" max="14839" width="6.42578125" style="8" customWidth="1"/>
    <col min="14840" max="14879" width="2.7109375" style="8" customWidth="1"/>
    <col min="14880" max="14880" width="6.28515625" style="8" customWidth="1"/>
    <col min="14881" max="14881" width="5.85546875" style="8" customWidth="1"/>
    <col min="14882" max="15092" width="9.140625" style="8"/>
    <col min="15093" max="15093" width="2.28515625" style="8" customWidth="1"/>
    <col min="15094" max="15094" width="13.7109375" style="8" customWidth="1"/>
    <col min="15095" max="15095" width="6.42578125" style="8" customWidth="1"/>
    <col min="15096" max="15135" width="2.7109375" style="8" customWidth="1"/>
    <col min="15136" max="15136" width="6.28515625" style="8" customWidth="1"/>
    <col min="15137" max="15137" width="5.85546875" style="8" customWidth="1"/>
    <col min="15138" max="15348" width="9.140625" style="8"/>
    <col min="15349" max="15349" width="2.28515625" style="8" customWidth="1"/>
    <col min="15350" max="15350" width="13.7109375" style="8" customWidth="1"/>
    <col min="15351" max="15351" width="6.42578125" style="8" customWidth="1"/>
    <col min="15352" max="15391" width="2.7109375" style="8" customWidth="1"/>
    <col min="15392" max="15392" width="6.28515625" style="8" customWidth="1"/>
    <col min="15393" max="15393" width="5.85546875" style="8" customWidth="1"/>
    <col min="15394" max="15604" width="9.140625" style="8"/>
    <col min="15605" max="15605" width="2.28515625" style="8" customWidth="1"/>
    <col min="15606" max="15606" width="13.7109375" style="8" customWidth="1"/>
    <col min="15607" max="15607" width="6.42578125" style="8" customWidth="1"/>
    <col min="15608" max="15647" width="2.7109375" style="8" customWidth="1"/>
    <col min="15648" max="15648" width="6.28515625" style="8" customWidth="1"/>
    <col min="15649" max="15649" width="5.85546875" style="8" customWidth="1"/>
    <col min="15650" max="15860" width="9.140625" style="8"/>
    <col min="15861" max="15861" width="2.28515625" style="8" customWidth="1"/>
    <col min="15862" max="15862" width="13.7109375" style="8" customWidth="1"/>
    <col min="15863" max="15863" width="6.42578125" style="8" customWidth="1"/>
    <col min="15864" max="15903" width="2.7109375" style="8" customWidth="1"/>
    <col min="15904" max="15904" width="6.28515625" style="8" customWidth="1"/>
    <col min="15905" max="15905" width="5.85546875" style="8" customWidth="1"/>
    <col min="15906" max="16116" width="9.140625" style="8"/>
    <col min="16117" max="16117" width="2.28515625" style="8" customWidth="1"/>
    <col min="16118" max="16118" width="13.7109375" style="8" customWidth="1"/>
    <col min="16119" max="16119" width="6.42578125" style="8" customWidth="1"/>
    <col min="16120" max="16159" width="2.7109375" style="8" customWidth="1"/>
    <col min="16160" max="16160" width="6.28515625" style="8" customWidth="1"/>
    <col min="16161" max="16161" width="5.85546875" style="8" customWidth="1"/>
    <col min="16162" max="16384" width="9.140625" style="8"/>
  </cols>
  <sheetData>
    <row r="1" spans="1:33">
      <c r="D1" s="25" t="s">
        <v>412</v>
      </c>
      <c r="L1" s="25" t="s">
        <v>412</v>
      </c>
      <c r="V1" s="8" t="s">
        <v>423</v>
      </c>
    </row>
    <row r="2" spans="1:33" ht="30.75" customHeight="1">
      <c r="A2" s="72" t="s">
        <v>0</v>
      </c>
      <c r="B2" s="67" t="s">
        <v>414</v>
      </c>
      <c r="C2" s="72" t="s">
        <v>415</v>
      </c>
      <c r="D2" s="72" t="s">
        <v>416</v>
      </c>
      <c r="E2" s="72"/>
      <c r="F2" s="72"/>
      <c r="G2" s="72"/>
      <c r="H2" s="72"/>
      <c r="I2" s="72"/>
      <c r="J2" s="72"/>
      <c r="K2" s="72"/>
      <c r="L2" s="72" t="s">
        <v>417</v>
      </c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5" t="s">
        <v>418</v>
      </c>
      <c r="AG2" s="73" t="s">
        <v>419</v>
      </c>
    </row>
    <row r="3" spans="1:33" ht="32.25" customHeight="1">
      <c r="A3" s="72"/>
      <c r="B3" s="67"/>
      <c r="C3" s="72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1</v>
      </c>
      <c r="M3" s="20">
        <v>2</v>
      </c>
      <c r="N3" s="20">
        <v>3</v>
      </c>
      <c r="O3" s="20">
        <v>4</v>
      </c>
      <c r="P3" s="20">
        <v>5</v>
      </c>
      <c r="Q3" s="20">
        <v>6</v>
      </c>
      <c r="R3" s="20">
        <v>7</v>
      </c>
      <c r="S3" s="20">
        <v>8</v>
      </c>
      <c r="T3" s="20">
        <v>9</v>
      </c>
      <c r="U3" s="20">
        <v>10</v>
      </c>
      <c r="V3" s="20">
        <v>11</v>
      </c>
      <c r="W3" s="20">
        <v>12</v>
      </c>
      <c r="X3" s="20">
        <v>13</v>
      </c>
      <c r="Y3" s="20">
        <v>14</v>
      </c>
      <c r="Z3" s="20">
        <v>15</v>
      </c>
      <c r="AA3" s="20">
        <v>16</v>
      </c>
      <c r="AB3" s="20">
        <v>17</v>
      </c>
      <c r="AC3" s="20">
        <v>18</v>
      </c>
      <c r="AD3" s="20">
        <v>19</v>
      </c>
      <c r="AE3" s="20">
        <v>20</v>
      </c>
      <c r="AF3" s="76"/>
      <c r="AG3" s="74"/>
    </row>
    <row r="4" spans="1:33" ht="12.75">
      <c r="A4" s="26">
        <v>1</v>
      </c>
      <c r="B4" s="3" t="s">
        <v>103</v>
      </c>
      <c r="C4" s="4" t="s">
        <v>106</v>
      </c>
      <c r="D4" s="27">
        <v>1</v>
      </c>
      <c r="E4" s="27">
        <v>0</v>
      </c>
      <c r="F4" s="27">
        <v>0</v>
      </c>
      <c r="G4" s="27">
        <v>4</v>
      </c>
      <c r="H4" s="27">
        <v>8</v>
      </c>
      <c r="I4" s="27">
        <v>1</v>
      </c>
      <c r="J4" s="27">
        <v>0</v>
      </c>
      <c r="K4" s="27">
        <v>0</v>
      </c>
      <c r="L4" s="27">
        <v>1</v>
      </c>
      <c r="M4" s="27">
        <v>0</v>
      </c>
      <c r="N4" s="27">
        <v>1</v>
      </c>
      <c r="O4" s="27">
        <v>1</v>
      </c>
      <c r="P4" s="27">
        <v>0</v>
      </c>
      <c r="Q4" s="27">
        <v>1</v>
      </c>
      <c r="R4" s="27">
        <v>0</v>
      </c>
      <c r="S4" s="27">
        <v>1</v>
      </c>
      <c r="T4" s="27">
        <v>0</v>
      </c>
      <c r="U4" s="27">
        <v>1</v>
      </c>
      <c r="V4" s="27">
        <v>1</v>
      </c>
      <c r="W4" s="27">
        <v>1</v>
      </c>
      <c r="X4" s="27">
        <v>0</v>
      </c>
      <c r="Y4" s="27">
        <v>1</v>
      </c>
      <c r="Z4" s="27">
        <v>3</v>
      </c>
      <c r="AA4" s="27">
        <v>3</v>
      </c>
      <c r="AB4" s="27">
        <v>2</v>
      </c>
      <c r="AC4" s="27">
        <v>2</v>
      </c>
      <c r="AD4" s="27">
        <v>0</v>
      </c>
      <c r="AE4" s="27">
        <v>2</v>
      </c>
      <c r="AF4" s="28">
        <f>SUM(D4:AE4)</f>
        <v>35</v>
      </c>
      <c r="AG4" s="48">
        <v>35</v>
      </c>
    </row>
    <row r="5" spans="1:33" ht="12.75">
      <c r="A5" s="26">
        <v>2</v>
      </c>
      <c r="B5" s="3" t="s">
        <v>94</v>
      </c>
      <c r="C5" s="4" t="s">
        <v>97</v>
      </c>
      <c r="D5" s="27">
        <v>0</v>
      </c>
      <c r="E5" s="27">
        <v>2</v>
      </c>
      <c r="F5" s="27">
        <v>3</v>
      </c>
      <c r="G5" s="27">
        <v>1</v>
      </c>
      <c r="H5" s="27">
        <v>3</v>
      </c>
      <c r="I5" s="27">
        <v>5</v>
      </c>
      <c r="J5" s="27">
        <v>0</v>
      </c>
      <c r="K5" s="27">
        <v>0</v>
      </c>
      <c r="L5" s="27">
        <v>0</v>
      </c>
      <c r="M5" s="27">
        <v>0</v>
      </c>
      <c r="N5" s="27">
        <v>1</v>
      </c>
      <c r="O5" s="27">
        <v>1</v>
      </c>
      <c r="P5" s="27">
        <v>0</v>
      </c>
      <c r="Q5" s="27">
        <v>1</v>
      </c>
      <c r="R5" s="27">
        <v>1</v>
      </c>
      <c r="S5" s="27">
        <v>0</v>
      </c>
      <c r="T5" s="27">
        <v>1</v>
      </c>
      <c r="U5" s="27">
        <v>1</v>
      </c>
      <c r="V5" s="27">
        <v>2</v>
      </c>
      <c r="W5" s="27">
        <v>2</v>
      </c>
      <c r="X5" s="27">
        <v>1</v>
      </c>
      <c r="Y5" s="27">
        <v>1</v>
      </c>
      <c r="Z5" s="27">
        <v>3</v>
      </c>
      <c r="AA5" s="27">
        <v>3</v>
      </c>
      <c r="AB5" s="27">
        <v>2</v>
      </c>
      <c r="AC5" s="27">
        <v>2</v>
      </c>
      <c r="AD5" s="27">
        <v>1</v>
      </c>
      <c r="AE5" s="27">
        <v>1</v>
      </c>
      <c r="AF5" s="28">
        <f t="shared" ref="AF5:AF58" si="0">SUM(D5:AE5)</f>
        <v>38</v>
      </c>
      <c r="AG5" s="48">
        <v>38</v>
      </c>
    </row>
    <row r="6" spans="1:33" ht="12.75">
      <c r="A6" s="26">
        <v>3</v>
      </c>
      <c r="B6" s="3" t="s">
        <v>139</v>
      </c>
      <c r="C6" s="4" t="s">
        <v>140</v>
      </c>
      <c r="D6" s="27">
        <v>20</v>
      </c>
      <c r="E6" s="27">
        <v>1</v>
      </c>
      <c r="F6" s="27">
        <v>0</v>
      </c>
      <c r="G6" s="27">
        <v>2</v>
      </c>
      <c r="H6" s="27">
        <v>2</v>
      </c>
      <c r="I6" s="27">
        <v>5</v>
      </c>
      <c r="J6" s="27">
        <v>0</v>
      </c>
      <c r="K6" s="27">
        <v>0</v>
      </c>
      <c r="L6" s="27">
        <v>0</v>
      </c>
      <c r="M6" s="27">
        <v>0</v>
      </c>
      <c r="N6" s="27">
        <v>1</v>
      </c>
      <c r="O6" s="27">
        <v>0</v>
      </c>
      <c r="P6" s="27">
        <v>1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2</v>
      </c>
      <c r="W6" s="27">
        <v>2</v>
      </c>
      <c r="X6" s="27">
        <v>1</v>
      </c>
      <c r="Y6" s="27">
        <v>1</v>
      </c>
      <c r="Z6" s="27">
        <v>3</v>
      </c>
      <c r="AA6" s="27">
        <v>3</v>
      </c>
      <c r="AB6" s="27">
        <v>0</v>
      </c>
      <c r="AC6" s="27">
        <v>1</v>
      </c>
      <c r="AD6" s="27">
        <v>0</v>
      </c>
      <c r="AE6" s="27">
        <v>1</v>
      </c>
      <c r="AF6" s="28">
        <f t="shared" si="0"/>
        <v>46</v>
      </c>
      <c r="AG6" s="52">
        <v>46</v>
      </c>
    </row>
    <row r="7" spans="1:33" ht="12.75">
      <c r="A7" s="26">
        <v>4</v>
      </c>
      <c r="B7" s="3" t="s">
        <v>115</v>
      </c>
      <c r="C7" s="4" t="s">
        <v>118</v>
      </c>
      <c r="D7" s="27">
        <v>18</v>
      </c>
      <c r="E7" s="27">
        <v>4</v>
      </c>
      <c r="F7" s="27">
        <v>1</v>
      </c>
      <c r="G7" s="27">
        <v>1</v>
      </c>
      <c r="H7" s="27">
        <v>7</v>
      </c>
      <c r="I7" s="27">
        <v>5</v>
      </c>
      <c r="J7" s="27">
        <v>0</v>
      </c>
      <c r="K7" s="27">
        <v>0</v>
      </c>
      <c r="L7" s="27">
        <v>1</v>
      </c>
      <c r="M7" s="27">
        <v>0</v>
      </c>
      <c r="N7" s="27">
        <v>1</v>
      </c>
      <c r="O7" s="27">
        <v>0</v>
      </c>
      <c r="P7" s="27">
        <v>0</v>
      </c>
      <c r="Q7" s="27">
        <v>0</v>
      </c>
      <c r="R7" s="27">
        <v>1</v>
      </c>
      <c r="S7" s="27">
        <v>0</v>
      </c>
      <c r="T7" s="27">
        <v>0</v>
      </c>
      <c r="U7" s="27">
        <v>1</v>
      </c>
      <c r="V7" s="27">
        <v>1</v>
      </c>
      <c r="W7" s="27">
        <v>2</v>
      </c>
      <c r="X7" s="27">
        <v>2</v>
      </c>
      <c r="Y7" s="27">
        <v>2</v>
      </c>
      <c r="Z7" s="27">
        <v>3</v>
      </c>
      <c r="AA7" s="27">
        <v>3</v>
      </c>
      <c r="AB7" s="27">
        <v>2</v>
      </c>
      <c r="AC7" s="27">
        <v>2</v>
      </c>
      <c r="AD7" s="27">
        <v>1</v>
      </c>
      <c r="AE7" s="27">
        <v>1</v>
      </c>
      <c r="AF7" s="28">
        <f t="shared" si="0"/>
        <v>59</v>
      </c>
      <c r="AG7" s="48">
        <v>59</v>
      </c>
    </row>
    <row r="8" spans="1:33" ht="12.75">
      <c r="A8" s="26">
        <v>5</v>
      </c>
      <c r="B8" s="3" t="s">
        <v>135</v>
      </c>
      <c r="C8" s="4" t="s">
        <v>137</v>
      </c>
      <c r="D8" s="27">
        <v>2</v>
      </c>
      <c r="E8" s="27">
        <v>8</v>
      </c>
      <c r="F8" s="27">
        <v>5</v>
      </c>
      <c r="G8" s="27">
        <v>2</v>
      </c>
      <c r="H8" s="27">
        <v>5</v>
      </c>
      <c r="I8" s="27">
        <v>5</v>
      </c>
      <c r="J8" s="27">
        <v>0</v>
      </c>
      <c r="K8" s="27">
        <v>0</v>
      </c>
      <c r="L8" s="27">
        <v>1</v>
      </c>
      <c r="M8" s="27">
        <v>0</v>
      </c>
      <c r="N8" s="27">
        <v>0</v>
      </c>
      <c r="O8" s="27">
        <v>0</v>
      </c>
      <c r="P8" s="27">
        <v>1</v>
      </c>
      <c r="Q8" s="27">
        <v>1</v>
      </c>
      <c r="R8" s="27">
        <v>0</v>
      </c>
      <c r="S8" s="27">
        <v>1</v>
      </c>
      <c r="T8" s="27">
        <v>0</v>
      </c>
      <c r="U8" s="27">
        <v>0</v>
      </c>
      <c r="V8" s="27">
        <v>1</v>
      </c>
      <c r="W8" s="27">
        <v>2</v>
      </c>
      <c r="X8" s="27">
        <v>1</v>
      </c>
      <c r="Y8" s="27">
        <v>1</v>
      </c>
      <c r="Z8" s="27">
        <v>3</v>
      </c>
      <c r="AA8" s="27">
        <v>3</v>
      </c>
      <c r="AB8" s="27">
        <v>2</v>
      </c>
      <c r="AC8" s="27">
        <v>1</v>
      </c>
      <c r="AD8" s="27"/>
      <c r="AE8" s="27"/>
      <c r="AF8" s="28">
        <f t="shared" si="0"/>
        <v>45</v>
      </c>
      <c r="AG8" s="48">
        <v>45</v>
      </c>
    </row>
    <row r="9" spans="1:33" ht="12.75">
      <c r="A9" s="26">
        <v>6</v>
      </c>
      <c r="B9" s="3" t="s">
        <v>107</v>
      </c>
      <c r="C9" s="4" t="s">
        <v>110</v>
      </c>
      <c r="D9" s="27">
        <v>10</v>
      </c>
      <c r="E9" s="27">
        <v>8</v>
      </c>
      <c r="F9" s="27">
        <v>0</v>
      </c>
      <c r="G9" s="27">
        <v>2</v>
      </c>
      <c r="H9" s="27">
        <v>3</v>
      </c>
      <c r="I9" s="27">
        <v>5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1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1</v>
      </c>
      <c r="V9" s="27">
        <v>3</v>
      </c>
      <c r="W9" s="27">
        <v>1</v>
      </c>
      <c r="X9" s="27">
        <v>2</v>
      </c>
      <c r="Y9" s="27">
        <v>1</v>
      </c>
      <c r="Z9" s="27">
        <v>3</v>
      </c>
      <c r="AA9" s="27">
        <v>3</v>
      </c>
      <c r="AB9" s="27">
        <v>2</v>
      </c>
      <c r="AC9" s="27">
        <v>2</v>
      </c>
      <c r="AD9" s="27">
        <v>1</v>
      </c>
      <c r="AE9" s="27">
        <v>1</v>
      </c>
      <c r="AF9" s="28">
        <f t="shared" si="0"/>
        <v>49</v>
      </c>
      <c r="AG9" s="48">
        <v>49</v>
      </c>
    </row>
    <row r="10" spans="1:33" ht="12.75">
      <c r="A10" s="26">
        <v>7</v>
      </c>
      <c r="B10" s="3" t="s">
        <v>163</v>
      </c>
      <c r="C10" s="4" t="s">
        <v>164</v>
      </c>
      <c r="D10" s="27">
        <v>2</v>
      </c>
      <c r="E10" s="27">
        <v>6</v>
      </c>
      <c r="F10" s="27">
        <v>3</v>
      </c>
      <c r="G10" s="27">
        <v>1</v>
      </c>
      <c r="H10" s="27">
        <v>0</v>
      </c>
      <c r="I10" s="27">
        <v>2</v>
      </c>
      <c r="J10" s="27">
        <v>0</v>
      </c>
      <c r="K10" s="27">
        <v>0</v>
      </c>
      <c r="L10" s="27">
        <v>0</v>
      </c>
      <c r="M10" s="27">
        <v>0</v>
      </c>
      <c r="N10" s="27">
        <v>1</v>
      </c>
      <c r="O10" s="27">
        <v>0</v>
      </c>
      <c r="P10" s="27">
        <v>0</v>
      </c>
      <c r="Q10" s="27">
        <v>1</v>
      </c>
      <c r="R10" s="27">
        <v>0</v>
      </c>
      <c r="S10" s="27">
        <v>0</v>
      </c>
      <c r="T10" s="27">
        <v>0</v>
      </c>
      <c r="U10" s="27">
        <v>1</v>
      </c>
      <c r="V10" s="27">
        <v>3</v>
      </c>
      <c r="W10" s="27">
        <v>1</v>
      </c>
      <c r="X10" s="27">
        <v>1</v>
      </c>
      <c r="Y10" s="27">
        <v>1</v>
      </c>
      <c r="Z10" s="27">
        <v>3</v>
      </c>
      <c r="AA10" s="27">
        <v>3</v>
      </c>
      <c r="AB10" s="27">
        <v>1</v>
      </c>
      <c r="AC10" s="27">
        <v>2</v>
      </c>
      <c r="AD10" s="27">
        <v>1</v>
      </c>
      <c r="AE10" s="27">
        <v>1</v>
      </c>
      <c r="AF10" s="28">
        <f t="shared" si="0"/>
        <v>34</v>
      </c>
      <c r="AG10" s="48">
        <v>34</v>
      </c>
    </row>
    <row r="11" spans="1:33" ht="12.75">
      <c r="A11" s="26">
        <v>8</v>
      </c>
      <c r="B11" s="3" t="s">
        <v>54</v>
      </c>
      <c r="C11" s="4" t="s">
        <v>57</v>
      </c>
      <c r="D11" s="27">
        <v>14</v>
      </c>
      <c r="E11" s="27">
        <v>0</v>
      </c>
      <c r="F11" s="27">
        <v>1</v>
      </c>
      <c r="G11" s="27">
        <v>4</v>
      </c>
      <c r="H11" s="27">
        <v>1</v>
      </c>
      <c r="I11" s="27">
        <v>5</v>
      </c>
      <c r="J11" s="27">
        <v>0</v>
      </c>
      <c r="K11" s="27">
        <v>0</v>
      </c>
      <c r="L11" s="27">
        <v>0</v>
      </c>
      <c r="M11" s="27">
        <v>0</v>
      </c>
      <c r="N11" s="27">
        <v>1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1</v>
      </c>
      <c r="U11" s="27">
        <v>0</v>
      </c>
      <c r="V11" s="27">
        <v>2</v>
      </c>
      <c r="W11" s="27">
        <v>2</v>
      </c>
      <c r="X11" s="27">
        <v>2</v>
      </c>
      <c r="Y11" s="27">
        <v>0</v>
      </c>
      <c r="Z11" s="27">
        <v>1</v>
      </c>
      <c r="AA11" s="27">
        <v>3</v>
      </c>
      <c r="AB11" s="27">
        <v>2</v>
      </c>
      <c r="AC11" s="27">
        <v>2</v>
      </c>
      <c r="AD11" s="27">
        <v>0</v>
      </c>
      <c r="AE11" s="27">
        <v>1</v>
      </c>
      <c r="AF11" s="28">
        <f t="shared" si="0"/>
        <v>42</v>
      </c>
      <c r="AG11" s="48">
        <v>42</v>
      </c>
    </row>
    <row r="12" spans="1:33" ht="12.75">
      <c r="A12" s="26">
        <v>9</v>
      </c>
      <c r="B12" s="3" t="s">
        <v>145</v>
      </c>
      <c r="C12" s="4" t="s">
        <v>148</v>
      </c>
      <c r="D12" s="27">
        <v>3</v>
      </c>
      <c r="E12" s="27">
        <v>4</v>
      </c>
      <c r="F12" s="27">
        <v>0</v>
      </c>
      <c r="G12" s="27">
        <v>1</v>
      </c>
      <c r="H12" s="27">
        <v>7</v>
      </c>
      <c r="I12" s="27">
        <v>1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1</v>
      </c>
      <c r="S12" s="27">
        <v>0</v>
      </c>
      <c r="T12" s="27">
        <v>0</v>
      </c>
      <c r="U12" s="27">
        <v>1</v>
      </c>
      <c r="V12" s="27">
        <v>1</v>
      </c>
      <c r="W12" s="27">
        <v>1</v>
      </c>
      <c r="X12" s="27">
        <v>1</v>
      </c>
      <c r="Y12" s="27">
        <v>0</v>
      </c>
      <c r="Z12" s="27">
        <v>3</v>
      </c>
      <c r="AA12" s="27">
        <v>3</v>
      </c>
      <c r="AB12" s="27">
        <v>2</v>
      </c>
      <c r="AC12" s="27">
        <v>2</v>
      </c>
      <c r="AD12" s="27">
        <v>1</v>
      </c>
      <c r="AE12" s="27">
        <v>1</v>
      </c>
      <c r="AF12" s="28">
        <f t="shared" si="0"/>
        <v>33</v>
      </c>
      <c r="AG12" s="48">
        <v>33</v>
      </c>
    </row>
    <row r="13" spans="1:33" ht="12.75">
      <c r="A13" s="26">
        <v>10</v>
      </c>
      <c r="B13" s="3" t="s">
        <v>96</v>
      </c>
      <c r="C13" s="4" t="s">
        <v>95</v>
      </c>
      <c r="D13" s="27">
        <v>5</v>
      </c>
      <c r="E13" s="27">
        <v>3</v>
      </c>
      <c r="F13" s="27">
        <v>0</v>
      </c>
      <c r="G13" s="27">
        <v>4</v>
      </c>
      <c r="H13" s="27">
        <v>8</v>
      </c>
      <c r="I13" s="27">
        <v>5</v>
      </c>
      <c r="J13" s="27">
        <v>0</v>
      </c>
      <c r="K13" s="27">
        <v>0</v>
      </c>
      <c r="L13" s="27">
        <v>0</v>
      </c>
      <c r="M13" s="27">
        <v>0</v>
      </c>
      <c r="N13" s="27">
        <v>1</v>
      </c>
      <c r="O13" s="27">
        <v>1</v>
      </c>
      <c r="P13" s="27">
        <v>0</v>
      </c>
      <c r="Q13" s="27">
        <v>1</v>
      </c>
      <c r="R13" s="27">
        <v>1</v>
      </c>
      <c r="S13" s="27">
        <v>1</v>
      </c>
      <c r="T13" s="27">
        <v>0</v>
      </c>
      <c r="U13" s="27">
        <v>0</v>
      </c>
      <c r="V13" s="27">
        <v>1</v>
      </c>
      <c r="W13" s="27">
        <v>1</v>
      </c>
      <c r="X13" s="27">
        <v>2</v>
      </c>
      <c r="Y13" s="27">
        <v>1</v>
      </c>
      <c r="Z13" s="27">
        <v>3</v>
      </c>
      <c r="AA13" s="27">
        <v>3</v>
      </c>
      <c r="AB13" s="27">
        <v>2</v>
      </c>
      <c r="AC13" s="27">
        <v>2</v>
      </c>
      <c r="AD13" s="27">
        <v>1</v>
      </c>
      <c r="AE13" s="27">
        <v>1</v>
      </c>
      <c r="AF13" s="28">
        <f t="shared" si="0"/>
        <v>47</v>
      </c>
      <c r="AG13" s="48">
        <v>47</v>
      </c>
    </row>
    <row r="14" spans="1:33" ht="12.75">
      <c r="A14" s="26">
        <v>11</v>
      </c>
      <c r="B14" s="3" t="s">
        <v>156</v>
      </c>
      <c r="C14" s="4" t="s">
        <v>159</v>
      </c>
      <c r="D14" s="27">
        <v>4</v>
      </c>
      <c r="E14" s="27">
        <v>0</v>
      </c>
      <c r="F14" s="27">
        <v>5</v>
      </c>
      <c r="G14" s="27">
        <v>4</v>
      </c>
      <c r="H14" s="27">
        <v>4</v>
      </c>
      <c r="I14" s="27">
        <v>5</v>
      </c>
      <c r="J14" s="27">
        <v>0</v>
      </c>
      <c r="K14" s="27">
        <v>0</v>
      </c>
      <c r="L14" s="27">
        <v>0</v>
      </c>
      <c r="M14" s="27">
        <v>0</v>
      </c>
      <c r="N14" s="27">
        <v>1</v>
      </c>
      <c r="O14" s="27">
        <v>1</v>
      </c>
      <c r="P14" s="27">
        <v>0</v>
      </c>
      <c r="Q14" s="27">
        <v>1</v>
      </c>
      <c r="R14" s="27">
        <v>1</v>
      </c>
      <c r="S14" s="27">
        <v>0</v>
      </c>
      <c r="T14" s="27">
        <v>1</v>
      </c>
      <c r="U14" s="27">
        <v>0</v>
      </c>
      <c r="V14" s="27">
        <v>2</v>
      </c>
      <c r="W14" s="27">
        <v>2</v>
      </c>
      <c r="X14" s="27">
        <v>2</v>
      </c>
      <c r="Y14" s="27">
        <v>1</v>
      </c>
      <c r="Z14" s="27">
        <v>3</v>
      </c>
      <c r="AA14" s="27">
        <v>3</v>
      </c>
      <c r="AB14" s="27">
        <v>2</v>
      </c>
      <c r="AC14" s="27">
        <v>2</v>
      </c>
      <c r="AD14" s="27">
        <v>1</v>
      </c>
      <c r="AE14" s="27">
        <v>1</v>
      </c>
      <c r="AF14" s="28">
        <f t="shared" si="0"/>
        <v>46</v>
      </c>
      <c r="AG14" s="48">
        <v>46</v>
      </c>
    </row>
    <row r="15" spans="1:33" ht="12.75">
      <c r="A15" s="26">
        <v>12</v>
      </c>
      <c r="B15" s="3" t="s">
        <v>123</v>
      </c>
      <c r="C15" s="4" t="s">
        <v>126</v>
      </c>
      <c r="D15" s="27">
        <v>4</v>
      </c>
      <c r="E15" s="27">
        <v>3</v>
      </c>
      <c r="F15" s="27">
        <v>0</v>
      </c>
      <c r="G15" s="27">
        <v>0</v>
      </c>
      <c r="H15" s="27">
        <v>8</v>
      </c>
      <c r="I15" s="27">
        <v>1</v>
      </c>
      <c r="J15" s="27">
        <v>0</v>
      </c>
      <c r="K15" s="27">
        <v>0</v>
      </c>
      <c r="L15" s="27">
        <v>0</v>
      </c>
      <c r="M15" s="27">
        <v>0</v>
      </c>
      <c r="N15" s="27">
        <v>1</v>
      </c>
      <c r="O15" s="27">
        <v>0</v>
      </c>
      <c r="P15" s="27">
        <v>1</v>
      </c>
      <c r="Q15" s="27">
        <v>0</v>
      </c>
      <c r="R15" s="27">
        <v>1</v>
      </c>
      <c r="S15" s="27">
        <v>1</v>
      </c>
      <c r="T15" s="27">
        <v>0</v>
      </c>
      <c r="U15" s="27">
        <v>0</v>
      </c>
      <c r="V15" s="27">
        <v>1</v>
      </c>
      <c r="W15" s="27">
        <v>1</v>
      </c>
      <c r="X15" s="27">
        <v>2</v>
      </c>
      <c r="Y15" s="27">
        <v>1</v>
      </c>
      <c r="Z15" s="27">
        <v>2</v>
      </c>
      <c r="AA15" s="27">
        <v>3</v>
      </c>
      <c r="AB15" s="27">
        <v>1</v>
      </c>
      <c r="AC15" s="27">
        <v>2</v>
      </c>
      <c r="AD15" s="27">
        <v>0</v>
      </c>
      <c r="AE15" s="27">
        <v>2</v>
      </c>
      <c r="AF15" s="28">
        <f t="shared" si="0"/>
        <v>35</v>
      </c>
      <c r="AG15" s="48">
        <v>35</v>
      </c>
    </row>
    <row r="16" spans="1:33" ht="12.75">
      <c r="A16" s="26">
        <v>13</v>
      </c>
      <c r="B16" s="3" t="s">
        <v>149</v>
      </c>
      <c r="C16" s="4" t="s">
        <v>152</v>
      </c>
      <c r="D16" s="27">
        <v>7</v>
      </c>
      <c r="E16" s="27">
        <v>8</v>
      </c>
      <c r="F16" s="27">
        <v>1</v>
      </c>
      <c r="G16" s="27">
        <v>4</v>
      </c>
      <c r="H16" s="27">
        <v>4</v>
      </c>
      <c r="I16" s="27">
        <v>3</v>
      </c>
      <c r="J16" s="27">
        <v>0</v>
      </c>
      <c r="K16" s="27">
        <v>8</v>
      </c>
      <c r="L16" s="27">
        <v>1</v>
      </c>
      <c r="M16" s="27">
        <v>0</v>
      </c>
      <c r="N16" s="27">
        <v>1</v>
      </c>
      <c r="O16" s="27">
        <v>0</v>
      </c>
      <c r="P16" s="27">
        <v>0</v>
      </c>
      <c r="Q16" s="27">
        <v>0</v>
      </c>
      <c r="R16" s="27">
        <v>1</v>
      </c>
      <c r="S16" s="27">
        <v>0</v>
      </c>
      <c r="T16" s="27">
        <v>0</v>
      </c>
      <c r="U16" s="27">
        <v>1</v>
      </c>
      <c r="V16" s="27">
        <v>0</v>
      </c>
      <c r="W16" s="27">
        <v>0</v>
      </c>
      <c r="X16" s="27">
        <v>2</v>
      </c>
      <c r="Y16" s="27">
        <v>1</v>
      </c>
      <c r="Z16" s="27">
        <v>2</v>
      </c>
      <c r="AA16" s="27">
        <v>3</v>
      </c>
      <c r="AB16" s="27">
        <v>2</v>
      </c>
      <c r="AC16" s="27">
        <v>2</v>
      </c>
      <c r="AD16" s="27">
        <v>1</v>
      </c>
      <c r="AE16" s="27">
        <v>2</v>
      </c>
      <c r="AF16" s="28">
        <f t="shared" si="0"/>
        <v>54</v>
      </c>
      <c r="AG16" s="48">
        <v>54</v>
      </c>
    </row>
    <row r="17" spans="1:33" ht="12.75">
      <c r="A17" s="26">
        <v>14</v>
      </c>
      <c r="B17" s="3" t="s">
        <v>411</v>
      </c>
      <c r="C17" s="4" t="s">
        <v>166</v>
      </c>
      <c r="D17" s="27">
        <v>3</v>
      </c>
      <c r="E17" s="27">
        <v>0</v>
      </c>
      <c r="F17" s="27">
        <v>1</v>
      </c>
      <c r="G17" s="27">
        <v>4</v>
      </c>
      <c r="H17" s="27">
        <v>0</v>
      </c>
      <c r="I17" s="27">
        <v>5</v>
      </c>
      <c r="J17" s="27">
        <v>0</v>
      </c>
      <c r="K17" s="27">
        <v>0</v>
      </c>
      <c r="L17" s="27">
        <v>1</v>
      </c>
      <c r="M17" s="27">
        <v>0</v>
      </c>
      <c r="N17" s="27">
        <v>0</v>
      </c>
      <c r="O17" s="27">
        <v>0</v>
      </c>
      <c r="P17" s="27">
        <v>1</v>
      </c>
      <c r="Q17" s="27">
        <v>1</v>
      </c>
      <c r="R17" s="27">
        <v>1</v>
      </c>
      <c r="S17" s="27">
        <v>1</v>
      </c>
      <c r="T17" s="27">
        <v>1</v>
      </c>
      <c r="U17" s="27">
        <v>1</v>
      </c>
      <c r="V17" s="27">
        <v>1</v>
      </c>
      <c r="W17" s="27">
        <v>2</v>
      </c>
      <c r="X17" s="27">
        <v>2</v>
      </c>
      <c r="Y17" s="27">
        <v>2</v>
      </c>
      <c r="Z17" s="27">
        <v>3</v>
      </c>
      <c r="AA17" s="27">
        <v>3</v>
      </c>
      <c r="AB17" s="27">
        <v>2</v>
      </c>
      <c r="AC17" s="27">
        <v>2</v>
      </c>
      <c r="AD17" s="27">
        <v>1</v>
      </c>
      <c r="AE17" s="27">
        <v>1</v>
      </c>
      <c r="AF17" s="28">
        <f t="shared" si="0"/>
        <v>39</v>
      </c>
      <c r="AG17" s="48">
        <v>39</v>
      </c>
    </row>
    <row r="18" spans="1:33" ht="12.75">
      <c r="A18" s="26">
        <v>15</v>
      </c>
      <c r="B18" s="3" t="s">
        <v>132</v>
      </c>
      <c r="C18" s="4" t="s">
        <v>131</v>
      </c>
      <c r="D18" s="27">
        <v>6</v>
      </c>
      <c r="E18" s="27">
        <v>9</v>
      </c>
      <c r="F18" s="27">
        <v>2</v>
      </c>
      <c r="G18" s="27">
        <v>1</v>
      </c>
      <c r="H18" s="27">
        <v>8</v>
      </c>
      <c r="I18" s="27">
        <v>5</v>
      </c>
      <c r="J18" s="27">
        <v>0</v>
      </c>
      <c r="K18" s="27">
        <v>0</v>
      </c>
      <c r="L18" s="27">
        <v>1</v>
      </c>
      <c r="M18" s="27">
        <v>0</v>
      </c>
      <c r="N18" s="27">
        <v>1</v>
      </c>
      <c r="O18" s="27">
        <v>0</v>
      </c>
      <c r="P18" s="27">
        <v>0</v>
      </c>
      <c r="Q18" s="27">
        <v>0</v>
      </c>
      <c r="R18" s="27">
        <v>1</v>
      </c>
      <c r="S18" s="27">
        <v>1</v>
      </c>
      <c r="T18" s="27">
        <v>0</v>
      </c>
      <c r="U18" s="27">
        <v>1</v>
      </c>
      <c r="V18" s="27">
        <v>2</v>
      </c>
      <c r="W18" s="27">
        <v>1</v>
      </c>
      <c r="X18" s="27">
        <v>2</v>
      </c>
      <c r="Y18" s="27">
        <v>2</v>
      </c>
      <c r="Z18" s="27">
        <v>3</v>
      </c>
      <c r="AA18" s="27">
        <v>3</v>
      </c>
      <c r="AB18" s="27">
        <v>2</v>
      </c>
      <c r="AC18" s="27">
        <v>1</v>
      </c>
      <c r="AD18" s="27">
        <v>1</v>
      </c>
      <c r="AE18" s="27">
        <v>0</v>
      </c>
      <c r="AF18" s="28">
        <f t="shared" si="0"/>
        <v>53</v>
      </c>
      <c r="AG18" s="48">
        <v>53</v>
      </c>
    </row>
    <row r="19" spans="1:33" ht="12.75">
      <c r="A19" s="26">
        <v>16</v>
      </c>
      <c r="B19" s="3" t="s">
        <v>74</v>
      </c>
      <c r="C19" s="4" t="s">
        <v>73</v>
      </c>
      <c r="D19" s="27">
        <v>15</v>
      </c>
      <c r="E19" s="27">
        <v>2</v>
      </c>
      <c r="F19" s="27">
        <v>1</v>
      </c>
      <c r="G19" s="27">
        <v>0</v>
      </c>
      <c r="H19" s="27">
        <v>8</v>
      </c>
      <c r="I19" s="27">
        <v>1</v>
      </c>
      <c r="J19" s="27">
        <v>2</v>
      </c>
      <c r="K19" s="27">
        <v>0</v>
      </c>
      <c r="L19" s="27">
        <v>1</v>
      </c>
      <c r="M19" s="27">
        <v>0</v>
      </c>
      <c r="N19" s="27">
        <v>1</v>
      </c>
      <c r="O19" s="27">
        <v>0</v>
      </c>
      <c r="P19" s="27">
        <v>0</v>
      </c>
      <c r="Q19" s="27">
        <v>1</v>
      </c>
      <c r="R19" s="27">
        <v>1</v>
      </c>
      <c r="S19" s="27">
        <v>0</v>
      </c>
      <c r="T19" s="27">
        <v>0</v>
      </c>
      <c r="U19" s="27">
        <v>1</v>
      </c>
      <c r="V19" s="27">
        <v>1</v>
      </c>
      <c r="W19" s="27">
        <v>0</v>
      </c>
      <c r="X19" s="27">
        <v>1</v>
      </c>
      <c r="Y19" s="27">
        <v>0</v>
      </c>
      <c r="Z19" s="27">
        <v>2</v>
      </c>
      <c r="AA19" s="27">
        <v>3</v>
      </c>
      <c r="AB19" s="27">
        <v>0</v>
      </c>
      <c r="AC19" s="27">
        <v>2</v>
      </c>
      <c r="AD19" s="27">
        <v>1</v>
      </c>
      <c r="AE19" s="27">
        <v>2</v>
      </c>
      <c r="AF19" s="28">
        <f t="shared" si="0"/>
        <v>46</v>
      </c>
      <c r="AG19" s="48">
        <v>46</v>
      </c>
    </row>
    <row r="20" spans="1:33" ht="12.75">
      <c r="A20" s="26">
        <v>17</v>
      </c>
      <c r="B20" s="3" t="s">
        <v>63</v>
      </c>
      <c r="C20" s="4" t="s">
        <v>62</v>
      </c>
      <c r="D20" s="27">
        <v>6</v>
      </c>
      <c r="E20" s="27">
        <v>2</v>
      </c>
      <c r="F20" s="27">
        <v>5</v>
      </c>
      <c r="G20" s="27">
        <v>2</v>
      </c>
      <c r="H20" s="27">
        <v>0</v>
      </c>
      <c r="I20" s="27">
        <v>5</v>
      </c>
      <c r="J20" s="27">
        <v>0</v>
      </c>
      <c r="K20" s="27">
        <v>0</v>
      </c>
      <c r="L20" s="27">
        <v>1</v>
      </c>
      <c r="M20" s="27">
        <v>0</v>
      </c>
      <c r="N20" s="27">
        <v>0</v>
      </c>
      <c r="O20" s="27">
        <v>0</v>
      </c>
      <c r="P20" s="27">
        <v>1</v>
      </c>
      <c r="Q20" s="27">
        <v>1</v>
      </c>
      <c r="R20" s="27">
        <v>1</v>
      </c>
      <c r="S20" s="27">
        <v>1</v>
      </c>
      <c r="T20" s="27">
        <v>0</v>
      </c>
      <c r="U20" s="27">
        <v>0</v>
      </c>
      <c r="V20" s="27">
        <v>1</v>
      </c>
      <c r="W20" s="27">
        <v>0</v>
      </c>
      <c r="X20" s="27">
        <v>2</v>
      </c>
      <c r="Y20" s="27">
        <v>1</v>
      </c>
      <c r="Z20" s="27">
        <v>3</v>
      </c>
      <c r="AA20" s="27">
        <v>3</v>
      </c>
      <c r="AB20" s="27">
        <v>1</v>
      </c>
      <c r="AC20" s="27">
        <v>2</v>
      </c>
      <c r="AD20" s="27">
        <v>1</v>
      </c>
      <c r="AE20" s="27">
        <v>1</v>
      </c>
      <c r="AF20" s="28">
        <f t="shared" si="0"/>
        <v>40</v>
      </c>
      <c r="AG20" s="48">
        <v>40</v>
      </c>
    </row>
    <row r="21" spans="1:33" ht="12.75">
      <c r="A21" s="26">
        <v>18</v>
      </c>
      <c r="B21" s="3" t="s">
        <v>58</v>
      </c>
      <c r="C21" s="4" t="s">
        <v>61</v>
      </c>
      <c r="D21" s="27">
        <v>0</v>
      </c>
      <c r="E21" s="27">
        <v>3</v>
      </c>
      <c r="F21" s="27">
        <v>3</v>
      </c>
      <c r="G21" s="27">
        <v>4</v>
      </c>
      <c r="H21" s="27">
        <v>2</v>
      </c>
      <c r="I21" s="27">
        <v>1</v>
      </c>
      <c r="J21" s="27">
        <v>0</v>
      </c>
      <c r="K21" s="27">
        <v>2</v>
      </c>
      <c r="L21" s="27">
        <v>0</v>
      </c>
      <c r="M21" s="27">
        <v>0</v>
      </c>
      <c r="N21" s="27">
        <v>1</v>
      </c>
      <c r="O21" s="27">
        <v>0</v>
      </c>
      <c r="P21" s="27">
        <v>1</v>
      </c>
      <c r="Q21" s="27">
        <v>0</v>
      </c>
      <c r="R21" s="27">
        <v>0</v>
      </c>
      <c r="S21" s="27">
        <v>1</v>
      </c>
      <c r="T21" s="27">
        <v>0</v>
      </c>
      <c r="U21" s="27">
        <v>1</v>
      </c>
      <c r="V21" s="27">
        <v>2</v>
      </c>
      <c r="W21" s="27">
        <v>2</v>
      </c>
      <c r="X21" s="27">
        <v>1</v>
      </c>
      <c r="Y21" s="27">
        <v>1</v>
      </c>
      <c r="Z21" s="27">
        <v>1</v>
      </c>
      <c r="AA21" s="27">
        <v>1</v>
      </c>
      <c r="AB21" s="27">
        <v>0</v>
      </c>
      <c r="AC21" s="27">
        <v>1</v>
      </c>
      <c r="AD21" s="27">
        <v>0</v>
      </c>
      <c r="AE21" s="27">
        <v>1</v>
      </c>
      <c r="AF21" s="28">
        <f t="shared" si="0"/>
        <v>29</v>
      </c>
      <c r="AG21" s="48">
        <v>29</v>
      </c>
    </row>
    <row r="22" spans="1:33" ht="12.75">
      <c r="A22" s="26">
        <v>19</v>
      </c>
      <c r="B22" s="3" t="s">
        <v>142</v>
      </c>
      <c r="C22" s="4" t="s">
        <v>141</v>
      </c>
      <c r="D22" s="27">
        <v>19</v>
      </c>
      <c r="E22" s="27">
        <v>0</v>
      </c>
      <c r="F22" s="27">
        <v>1</v>
      </c>
      <c r="G22" s="27">
        <v>2</v>
      </c>
      <c r="H22" s="27">
        <v>0</v>
      </c>
      <c r="I22" s="27">
        <v>5</v>
      </c>
      <c r="J22" s="27">
        <v>1</v>
      </c>
      <c r="K22" s="27">
        <v>6</v>
      </c>
      <c r="L22" s="27">
        <v>1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1</v>
      </c>
      <c r="W22" s="27">
        <v>2</v>
      </c>
      <c r="X22" s="27">
        <v>1</v>
      </c>
      <c r="Y22" s="27">
        <v>1</v>
      </c>
      <c r="Z22" s="27">
        <v>3</v>
      </c>
      <c r="AA22" s="27">
        <v>2</v>
      </c>
      <c r="AB22" s="27">
        <v>1</v>
      </c>
      <c r="AC22" s="27">
        <v>2</v>
      </c>
      <c r="AD22" s="27">
        <v>1</v>
      </c>
      <c r="AE22" s="27">
        <v>1</v>
      </c>
      <c r="AF22" s="28">
        <f t="shared" si="0"/>
        <v>50</v>
      </c>
      <c r="AG22" s="48">
        <v>50</v>
      </c>
    </row>
    <row r="23" spans="1:33" ht="12.75">
      <c r="A23" s="26">
        <v>20</v>
      </c>
      <c r="B23" s="3" t="s">
        <v>70</v>
      </c>
      <c r="C23" s="4" t="s">
        <v>72</v>
      </c>
      <c r="D23" s="27">
        <v>2</v>
      </c>
      <c r="E23" s="27">
        <v>3</v>
      </c>
      <c r="F23" s="27">
        <v>1</v>
      </c>
      <c r="G23" s="27">
        <v>4</v>
      </c>
      <c r="H23" s="27">
        <v>0</v>
      </c>
      <c r="I23" s="27">
        <v>5</v>
      </c>
      <c r="J23" s="27">
        <v>0</v>
      </c>
      <c r="K23" s="27">
        <v>0</v>
      </c>
      <c r="L23" s="27">
        <v>0</v>
      </c>
      <c r="M23" s="27">
        <v>0</v>
      </c>
      <c r="N23" s="27">
        <v>1</v>
      </c>
      <c r="O23" s="27">
        <v>0</v>
      </c>
      <c r="P23" s="27">
        <v>1</v>
      </c>
      <c r="Q23" s="27">
        <v>0</v>
      </c>
      <c r="R23" s="27">
        <v>1</v>
      </c>
      <c r="S23" s="27">
        <v>1</v>
      </c>
      <c r="T23" s="27">
        <v>0</v>
      </c>
      <c r="U23" s="27">
        <v>1</v>
      </c>
      <c r="V23" s="27">
        <v>1</v>
      </c>
      <c r="W23" s="27">
        <v>1</v>
      </c>
      <c r="X23" s="27">
        <v>1</v>
      </c>
      <c r="Y23" s="27">
        <v>1</v>
      </c>
      <c r="Z23" s="27">
        <v>3</v>
      </c>
      <c r="AA23" s="27">
        <v>3</v>
      </c>
      <c r="AB23" s="27">
        <v>2</v>
      </c>
      <c r="AC23" s="27">
        <v>1</v>
      </c>
      <c r="AD23" s="27">
        <v>1</v>
      </c>
      <c r="AE23" s="27">
        <v>2</v>
      </c>
      <c r="AF23" s="28">
        <f t="shared" si="0"/>
        <v>36</v>
      </c>
      <c r="AG23" s="48">
        <v>36</v>
      </c>
    </row>
    <row r="24" spans="1:33" ht="12.75">
      <c r="A24" s="26">
        <v>21</v>
      </c>
      <c r="B24" s="3" t="s">
        <v>111</v>
      </c>
      <c r="C24" s="4" t="s">
        <v>114</v>
      </c>
      <c r="D24" s="27">
        <v>14</v>
      </c>
      <c r="E24" s="27">
        <v>5</v>
      </c>
      <c r="F24" s="27">
        <v>0</v>
      </c>
      <c r="G24" s="27">
        <v>1</v>
      </c>
      <c r="H24" s="27">
        <v>8</v>
      </c>
      <c r="I24" s="27">
        <v>0</v>
      </c>
      <c r="J24" s="27">
        <v>0</v>
      </c>
      <c r="K24" s="27">
        <v>10</v>
      </c>
      <c r="L24" s="27">
        <v>1</v>
      </c>
      <c r="M24" s="27">
        <v>0</v>
      </c>
      <c r="N24" s="27">
        <v>0</v>
      </c>
      <c r="O24" s="27">
        <v>1</v>
      </c>
      <c r="P24" s="27">
        <v>1</v>
      </c>
      <c r="Q24" s="27">
        <v>1</v>
      </c>
      <c r="R24" s="27">
        <v>1</v>
      </c>
      <c r="S24" s="27">
        <v>0</v>
      </c>
      <c r="T24" s="27">
        <v>0</v>
      </c>
      <c r="U24" s="27">
        <v>1</v>
      </c>
      <c r="V24" s="27">
        <v>0</v>
      </c>
      <c r="W24" s="27">
        <v>1</v>
      </c>
      <c r="X24" s="27">
        <v>1</v>
      </c>
      <c r="Y24" s="27">
        <v>1</v>
      </c>
      <c r="Z24" s="27">
        <v>3</v>
      </c>
      <c r="AA24" s="27">
        <v>3</v>
      </c>
      <c r="AB24" s="27">
        <v>1</v>
      </c>
      <c r="AC24" s="27">
        <v>2</v>
      </c>
      <c r="AD24" s="27">
        <v>1</v>
      </c>
      <c r="AE24" s="27">
        <v>1</v>
      </c>
      <c r="AF24" s="28">
        <f t="shared" si="0"/>
        <v>58</v>
      </c>
      <c r="AG24" s="48">
        <v>58</v>
      </c>
    </row>
    <row r="25" spans="1:33" ht="12.75">
      <c r="A25" s="26">
        <v>22</v>
      </c>
      <c r="B25" s="3" t="s">
        <v>90</v>
      </c>
      <c r="C25" s="4" t="s">
        <v>89</v>
      </c>
      <c r="D25" s="27">
        <v>2</v>
      </c>
      <c r="E25" s="27">
        <v>0</v>
      </c>
      <c r="F25" s="27">
        <v>1</v>
      </c>
      <c r="G25" s="27">
        <v>4</v>
      </c>
      <c r="H25" s="27">
        <v>8</v>
      </c>
      <c r="I25" s="27">
        <v>3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1</v>
      </c>
      <c r="Q25" s="27">
        <v>1</v>
      </c>
      <c r="R25" s="27">
        <v>1</v>
      </c>
      <c r="S25" s="27">
        <v>1</v>
      </c>
      <c r="T25" s="27">
        <v>1</v>
      </c>
      <c r="U25" s="27">
        <v>0</v>
      </c>
      <c r="V25" s="27">
        <v>2</v>
      </c>
      <c r="W25" s="27">
        <v>1</v>
      </c>
      <c r="X25" s="27">
        <v>1</v>
      </c>
      <c r="Y25" s="27">
        <v>1</v>
      </c>
      <c r="Z25" s="27">
        <v>2</v>
      </c>
      <c r="AA25" s="27">
        <v>3</v>
      </c>
      <c r="AB25" s="27">
        <v>1</v>
      </c>
      <c r="AC25" s="27">
        <v>1</v>
      </c>
      <c r="AD25" s="27">
        <v>2</v>
      </c>
      <c r="AE25" s="27">
        <v>2</v>
      </c>
      <c r="AF25" s="28">
        <f t="shared" si="0"/>
        <v>39</v>
      </c>
      <c r="AG25" s="48">
        <v>39</v>
      </c>
    </row>
    <row r="26" spans="1:33" ht="12.75">
      <c r="A26" s="26">
        <v>23</v>
      </c>
      <c r="B26" s="3" t="s">
        <v>86</v>
      </c>
      <c r="C26" s="4" t="s">
        <v>85</v>
      </c>
      <c r="D26" s="27">
        <v>16</v>
      </c>
      <c r="E26" s="27">
        <v>0</v>
      </c>
      <c r="F26" s="27">
        <v>1</v>
      </c>
      <c r="G26" s="27">
        <v>4</v>
      </c>
      <c r="H26" s="27">
        <v>3</v>
      </c>
      <c r="I26" s="27">
        <v>2</v>
      </c>
      <c r="J26" s="27">
        <v>2</v>
      </c>
      <c r="K26" s="27">
        <v>8</v>
      </c>
      <c r="L26" s="27">
        <v>1</v>
      </c>
      <c r="M26" s="27">
        <v>0</v>
      </c>
      <c r="N26" s="27">
        <v>0</v>
      </c>
      <c r="O26" s="27">
        <v>0</v>
      </c>
      <c r="P26" s="27">
        <v>0</v>
      </c>
      <c r="Q26" s="27">
        <v>1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1</v>
      </c>
      <c r="X26" s="27">
        <v>1</v>
      </c>
      <c r="Y26" s="27">
        <v>0</v>
      </c>
      <c r="Z26" s="27">
        <v>2</v>
      </c>
      <c r="AA26" s="27">
        <v>3</v>
      </c>
      <c r="AB26" s="27">
        <v>1</v>
      </c>
      <c r="AC26" s="27">
        <v>2</v>
      </c>
      <c r="AD26" s="27">
        <v>1</v>
      </c>
      <c r="AE26" s="27">
        <v>2</v>
      </c>
      <c r="AF26" s="28">
        <f t="shared" si="0"/>
        <v>51</v>
      </c>
      <c r="AG26" s="48">
        <v>51</v>
      </c>
    </row>
    <row r="27" spans="1:33" ht="12.75">
      <c r="A27" s="26">
        <v>24</v>
      </c>
      <c r="B27" s="3" t="s">
        <v>153</v>
      </c>
      <c r="C27" s="4" t="s">
        <v>155</v>
      </c>
      <c r="D27" s="27">
        <v>13</v>
      </c>
      <c r="E27" s="27">
        <v>0</v>
      </c>
      <c r="F27" s="27">
        <v>1</v>
      </c>
      <c r="G27" s="27">
        <v>4</v>
      </c>
      <c r="H27" s="27">
        <v>0</v>
      </c>
      <c r="I27" s="27">
        <v>1</v>
      </c>
      <c r="J27" s="27">
        <v>0</v>
      </c>
      <c r="K27" s="27">
        <v>2</v>
      </c>
      <c r="L27" s="27">
        <v>1</v>
      </c>
      <c r="M27" s="27">
        <v>0</v>
      </c>
      <c r="N27" s="27">
        <v>1</v>
      </c>
      <c r="O27" s="27">
        <v>0</v>
      </c>
      <c r="P27" s="27">
        <v>0</v>
      </c>
      <c r="Q27" s="27">
        <v>0</v>
      </c>
      <c r="R27" s="27">
        <v>1</v>
      </c>
      <c r="S27" s="27">
        <v>1</v>
      </c>
      <c r="T27" s="27">
        <v>0</v>
      </c>
      <c r="U27" s="27">
        <v>0</v>
      </c>
      <c r="V27" s="27">
        <v>2</v>
      </c>
      <c r="W27" s="27">
        <v>2</v>
      </c>
      <c r="X27" s="27">
        <v>2</v>
      </c>
      <c r="Y27" s="27">
        <v>1</v>
      </c>
      <c r="Z27" s="27">
        <v>3</v>
      </c>
      <c r="AA27" s="27">
        <v>3</v>
      </c>
      <c r="AB27" s="27">
        <v>2</v>
      </c>
      <c r="AC27" s="27">
        <v>2</v>
      </c>
      <c r="AD27" s="27">
        <v>1</v>
      </c>
      <c r="AE27" s="27">
        <v>2</v>
      </c>
      <c r="AF27" s="28">
        <f t="shared" si="0"/>
        <v>45</v>
      </c>
      <c r="AG27" s="48">
        <v>45</v>
      </c>
    </row>
    <row r="28" spans="1:33" ht="12.75">
      <c r="A28" s="26">
        <v>25</v>
      </c>
      <c r="B28" s="3" t="s">
        <v>160</v>
      </c>
      <c r="C28" s="4" t="s">
        <v>162</v>
      </c>
      <c r="D28" s="27">
        <v>12</v>
      </c>
      <c r="E28" s="27">
        <v>6</v>
      </c>
      <c r="F28" s="27">
        <v>1</v>
      </c>
      <c r="G28" s="27">
        <v>2</v>
      </c>
      <c r="H28" s="27">
        <v>8</v>
      </c>
      <c r="I28" s="27">
        <v>0</v>
      </c>
      <c r="J28" s="27">
        <v>0</v>
      </c>
      <c r="K28" s="27">
        <v>8</v>
      </c>
      <c r="L28" s="27">
        <v>1</v>
      </c>
      <c r="M28" s="27">
        <v>0</v>
      </c>
      <c r="N28" s="27">
        <v>0</v>
      </c>
      <c r="O28" s="27">
        <v>1</v>
      </c>
      <c r="P28" s="27">
        <v>1</v>
      </c>
      <c r="Q28" s="27">
        <v>1</v>
      </c>
      <c r="R28" s="27">
        <v>1</v>
      </c>
      <c r="S28" s="27">
        <v>1</v>
      </c>
      <c r="T28" s="27">
        <v>0</v>
      </c>
      <c r="U28" s="27">
        <v>0</v>
      </c>
      <c r="V28" s="27">
        <v>1</v>
      </c>
      <c r="W28" s="27">
        <v>1</v>
      </c>
      <c r="X28" s="27">
        <v>2</v>
      </c>
      <c r="Y28" s="27">
        <v>0</v>
      </c>
      <c r="Z28" s="27">
        <v>2</v>
      </c>
      <c r="AA28" s="27">
        <v>3</v>
      </c>
      <c r="AB28" s="27">
        <v>0</v>
      </c>
      <c r="AC28" s="27">
        <v>1</v>
      </c>
      <c r="AD28" s="27">
        <v>2</v>
      </c>
      <c r="AE28" s="27">
        <v>0</v>
      </c>
      <c r="AF28" s="28">
        <f t="shared" si="0"/>
        <v>55</v>
      </c>
      <c r="AG28" s="52">
        <v>55</v>
      </c>
    </row>
    <row r="29" spans="1:33" ht="12.75">
      <c r="A29" s="26">
        <v>26</v>
      </c>
      <c r="B29" s="3" t="s">
        <v>127</v>
      </c>
      <c r="C29" s="4" t="s">
        <v>129</v>
      </c>
      <c r="D29" s="27">
        <v>18</v>
      </c>
      <c r="E29" s="27">
        <v>7</v>
      </c>
      <c r="F29" s="27">
        <v>1</v>
      </c>
      <c r="G29" s="27">
        <v>4</v>
      </c>
      <c r="H29" s="27">
        <v>9</v>
      </c>
      <c r="I29" s="27">
        <v>5</v>
      </c>
      <c r="J29" s="27">
        <v>2</v>
      </c>
      <c r="K29" s="27">
        <v>10</v>
      </c>
      <c r="L29" s="27">
        <v>0</v>
      </c>
      <c r="M29" s="27">
        <v>0</v>
      </c>
      <c r="N29" s="27">
        <v>0</v>
      </c>
      <c r="O29" s="27">
        <v>0</v>
      </c>
      <c r="P29" s="27">
        <v>1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2</v>
      </c>
      <c r="W29" s="27">
        <v>2</v>
      </c>
      <c r="X29" s="27">
        <v>2</v>
      </c>
      <c r="Y29" s="27">
        <v>2</v>
      </c>
      <c r="Z29" s="27">
        <v>2</v>
      </c>
      <c r="AA29" s="27">
        <v>3</v>
      </c>
      <c r="AB29" s="27">
        <v>1</v>
      </c>
      <c r="AC29" s="27">
        <v>2</v>
      </c>
      <c r="AD29" s="27">
        <v>1</v>
      </c>
      <c r="AE29" s="27">
        <v>1</v>
      </c>
      <c r="AF29" s="28">
        <f t="shared" si="0"/>
        <v>75</v>
      </c>
      <c r="AG29" s="48">
        <v>75</v>
      </c>
    </row>
    <row r="30" spans="1:33" ht="12.75">
      <c r="A30" s="26">
        <v>27</v>
      </c>
      <c r="B30" s="3" t="s">
        <v>87</v>
      </c>
      <c r="C30" s="4" t="s">
        <v>88</v>
      </c>
      <c r="D30" s="27">
        <v>14</v>
      </c>
      <c r="E30" s="27">
        <v>1</v>
      </c>
      <c r="F30" s="27">
        <v>1</v>
      </c>
      <c r="G30" s="27">
        <v>2</v>
      </c>
      <c r="H30" s="27">
        <v>8</v>
      </c>
      <c r="I30" s="27">
        <v>5</v>
      </c>
      <c r="J30" s="27">
        <v>2</v>
      </c>
      <c r="K30" s="27">
        <v>8</v>
      </c>
      <c r="L30" s="27">
        <v>1</v>
      </c>
      <c r="M30" s="27">
        <v>0</v>
      </c>
      <c r="N30" s="27">
        <v>1</v>
      </c>
      <c r="O30" s="27">
        <v>1</v>
      </c>
      <c r="P30" s="27">
        <v>0</v>
      </c>
      <c r="Q30" s="27">
        <v>1</v>
      </c>
      <c r="R30" s="27">
        <v>1</v>
      </c>
      <c r="S30" s="27">
        <v>1</v>
      </c>
      <c r="T30" s="27">
        <v>0</v>
      </c>
      <c r="U30" s="27">
        <v>0</v>
      </c>
      <c r="V30" s="27">
        <v>2</v>
      </c>
      <c r="W30" s="27">
        <v>2</v>
      </c>
      <c r="X30" s="27">
        <v>1</v>
      </c>
      <c r="Y30" s="27">
        <v>1</v>
      </c>
      <c r="Z30" s="27">
        <v>3</v>
      </c>
      <c r="AA30" s="27">
        <v>3</v>
      </c>
      <c r="AB30" s="27">
        <v>1</v>
      </c>
      <c r="AC30" s="27">
        <v>2</v>
      </c>
      <c r="AD30" s="27">
        <v>1</v>
      </c>
      <c r="AE30" s="27">
        <v>1</v>
      </c>
      <c r="AF30" s="28">
        <f t="shared" si="0"/>
        <v>64</v>
      </c>
      <c r="AG30" s="48">
        <v>64</v>
      </c>
    </row>
    <row r="31" spans="1:33" ht="12.75">
      <c r="A31" s="26">
        <v>28</v>
      </c>
      <c r="B31" s="3" t="s">
        <v>66</v>
      </c>
      <c r="C31" s="4" t="s">
        <v>69</v>
      </c>
      <c r="D31" s="27">
        <v>4</v>
      </c>
      <c r="E31" s="27">
        <v>0</v>
      </c>
      <c r="F31" s="27">
        <v>1</v>
      </c>
      <c r="G31" s="27">
        <v>2</v>
      </c>
      <c r="H31" s="27">
        <v>5</v>
      </c>
      <c r="I31" s="27">
        <v>5</v>
      </c>
      <c r="J31" s="27">
        <v>0</v>
      </c>
      <c r="K31" s="27">
        <v>0</v>
      </c>
      <c r="L31" s="27">
        <v>1</v>
      </c>
      <c r="M31" s="27">
        <v>0</v>
      </c>
      <c r="N31" s="27">
        <v>0</v>
      </c>
      <c r="O31" s="27">
        <v>0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1</v>
      </c>
      <c r="W31" s="27">
        <v>0</v>
      </c>
      <c r="X31" s="27">
        <v>1</v>
      </c>
      <c r="Y31" s="27">
        <v>1</v>
      </c>
      <c r="Z31" s="27">
        <v>3</v>
      </c>
      <c r="AA31" s="27">
        <v>3</v>
      </c>
      <c r="AB31" s="27">
        <v>2</v>
      </c>
      <c r="AC31" s="27">
        <v>1</v>
      </c>
      <c r="AD31" s="27">
        <v>1</v>
      </c>
      <c r="AE31" s="27">
        <v>2</v>
      </c>
      <c r="AF31" s="28">
        <f t="shared" si="0"/>
        <v>34</v>
      </c>
      <c r="AG31" s="48">
        <v>34</v>
      </c>
    </row>
    <row r="32" spans="1:33" ht="12.75">
      <c r="A32" s="26">
        <v>29</v>
      </c>
      <c r="B32" s="3" t="s">
        <v>76</v>
      </c>
      <c r="C32" s="4" t="s">
        <v>79</v>
      </c>
      <c r="D32" s="27">
        <v>16</v>
      </c>
      <c r="E32" s="27">
        <v>5</v>
      </c>
      <c r="F32" s="27">
        <v>1</v>
      </c>
      <c r="G32" s="27">
        <v>4</v>
      </c>
      <c r="H32" s="27">
        <v>8</v>
      </c>
      <c r="I32" s="27">
        <v>5</v>
      </c>
      <c r="J32" s="27">
        <v>2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1</v>
      </c>
      <c r="Q32" s="27">
        <v>1</v>
      </c>
      <c r="R32" s="27">
        <v>1</v>
      </c>
      <c r="S32" s="27">
        <v>0</v>
      </c>
      <c r="T32" s="27">
        <v>1</v>
      </c>
      <c r="U32" s="27">
        <v>1</v>
      </c>
      <c r="V32" s="27">
        <v>3</v>
      </c>
      <c r="W32" s="27">
        <v>1</v>
      </c>
      <c r="X32" s="27">
        <v>2</v>
      </c>
      <c r="Y32" s="27">
        <v>1</v>
      </c>
      <c r="Z32" s="27">
        <v>2</v>
      </c>
      <c r="AA32" s="27">
        <v>3</v>
      </c>
      <c r="AB32" s="27">
        <v>2</v>
      </c>
      <c r="AC32" s="27">
        <v>2</v>
      </c>
      <c r="AD32" s="27">
        <v>0</v>
      </c>
      <c r="AE32" s="27">
        <v>2</v>
      </c>
      <c r="AF32" s="28">
        <f t="shared" si="0"/>
        <v>64</v>
      </c>
      <c r="AG32" s="48">
        <v>64</v>
      </c>
    </row>
    <row r="33" spans="1:33" ht="12.75">
      <c r="A33" s="26">
        <v>30</v>
      </c>
      <c r="B33" s="3" t="s">
        <v>119</v>
      </c>
      <c r="C33" s="4" t="s">
        <v>122</v>
      </c>
      <c r="D33" s="27">
        <v>8</v>
      </c>
      <c r="E33" s="27">
        <v>2</v>
      </c>
      <c r="F33" s="27">
        <v>3</v>
      </c>
      <c r="G33" s="27">
        <v>4</v>
      </c>
      <c r="H33" s="27">
        <v>8</v>
      </c>
      <c r="I33" s="27">
        <v>5</v>
      </c>
      <c r="J33" s="27">
        <v>0</v>
      </c>
      <c r="K33" s="27">
        <v>0</v>
      </c>
      <c r="L33" s="27">
        <v>1</v>
      </c>
      <c r="M33" s="27">
        <v>0</v>
      </c>
      <c r="N33" s="27">
        <v>1</v>
      </c>
      <c r="O33" s="27">
        <v>1</v>
      </c>
      <c r="P33" s="27">
        <v>1</v>
      </c>
      <c r="Q33" s="27">
        <v>1</v>
      </c>
      <c r="R33" s="27">
        <v>1</v>
      </c>
      <c r="S33" s="27">
        <v>1</v>
      </c>
      <c r="T33" s="27">
        <v>0</v>
      </c>
      <c r="U33" s="27">
        <v>0</v>
      </c>
      <c r="V33" s="27">
        <v>2</v>
      </c>
      <c r="W33" s="27">
        <v>0</v>
      </c>
      <c r="X33" s="27">
        <v>1</v>
      </c>
      <c r="Y33" s="27">
        <v>1</v>
      </c>
      <c r="Z33" s="27">
        <v>3</v>
      </c>
      <c r="AA33" s="27">
        <v>3</v>
      </c>
      <c r="AB33" s="27">
        <v>1</v>
      </c>
      <c r="AC33" s="27">
        <v>2</v>
      </c>
      <c r="AD33" s="27">
        <v>1</v>
      </c>
      <c r="AE33" s="27">
        <v>0</v>
      </c>
      <c r="AF33" s="28">
        <f t="shared" si="0"/>
        <v>51</v>
      </c>
      <c r="AG33" s="48">
        <v>51</v>
      </c>
    </row>
    <row r="34" spans="1:33" ht="12.75">
      <c r="A34" s="26">
        <v>31</v>
      </c>
      <c r="B34" s="3" t="s">
        <v>99</v>
      </c>
      <c r="C34" s="4" t="s">
        <v>102</v>
      </c>
      <c r="D34" s="27">
        <v>20</v>
      </c>
      <c r="E34" s="27">
        <v>0</v>
      </c>
      <c r="F34" s="27">
        <v>1</v>
      </c>
      <c r="G34" s="27">
        <v>4</v>
      </c>
      <c r="H34" s="27">
        <v>9</v>
      </c>
      <c r="I34" s="27">
        <v>5</v>
      </c>
      <c r="J34" s="27">
        <v>0</v>
      </c>
      <c r="K34" s="27">
        <v>10</v>
      </c>
      <c r="L34" s="27">
        <v>1</v>
      </c>
      <c r="M34" s="27">
        <v>0</v>
      </c>
      <c r="N34" s="27">
        <v>1</v>
      </c>
      <c r="O34" s="27">
        <v>1</v>
      </c>
      <c r="P34" s="27">
        <v>1</v>
      </c>
      <c r="Q34" s="27">
        <v>1</v>
      </c>
      <c r="R34" s="27">
        <v>1</v>
      </c>
      <c r="S34" s="27">
        <v>1</v>
      </c>
      <c r="T34" s="27">
        <v>0</v>
      </c>
      <c r="U34" s="27">
        <v>1</v>
      </c>
      <c r="V34" s="27">
        <v>2</v>
      </c>
      <c r="W34" s="27">
        <v>1</v>
      </c>
      <c r="X34" s="27">
        <v>2</v>
      </c>
      <c r="Y34" s="27">
        <v>2</v>
      </c>
      <c r="Z34" s="27">
        <v>3</v>
      </c>
      <c r="AA34" s="27">
        <v>3</v>
      </c>
      <c r="AB34" s="27">
        <v>2</v>
      </c>
      <c r="AC34" s="27">
        <v>1</v>
      </c>
      <c r="AD34" s="27">
        <v>1</v>
      </c>
      <c r="AE34" s="27">
        <v>2</v>
      </c>
      <c r="AF34" s="28">
        <f t="shared" si="0"/>
        <v>76</v>
      </c>
      <c r="AG34" s="48">
        <v>76</v>
      </c>
    </row>
    <row r="35" spans="1:33" ht="12.75">
      <c r="A35" s="26">
        <v>32</v>
      </c>
      <c r="B35" s="3" t="s">
        <v>80</v>
      </c>
      <c r="C35" s="4" t="s">
        <v>82</v>
      </c>
      <c r="D35" s="27">
        <v>18</v>
      </c>
      <c r="E35" s="27">
        <v>1</v>
      </c>
      <c r="F35" s="27">
        <v>1</v>
      </c>
      <c r="G35" s="27">
        <v>1</v>
      </c>
      <c r="H35" s="27">
        <v>5</v>
      </c>
      <c r="I35" s="27">
        <v>5</v>
      </c>
      <c r="J35" s="27">
        <v>0</v>
      </c>
      <c r="K35" s="27">
        <v>8</v>
      </c>
      <c r="L35" s="27">
        <v>1</v>
      </c>
      <c r="M35" s="27">
        <v>0</v>
      </c>
      <c r="N35" s="27">
        <v>0</v>
      </c>
      <c r="O35" s="27">
        <v>1</v>
      </c>
      <c r="P35" s="27">
        <v>1</v>
      </c>
      <c r="Q35" s="27">
        <v>1</v>
      </c>
      <c r="R35" s="27">
        <v>0</v>
      </c>
      <c r="S35" s="27">
        <v>1</v>
      </c>
      <c r="T35" s="27">
        <v>0</v>
      </c>
      <c r="U35" s="27">
        <v>0</v>
      </c>
      <c r="V35" s="27">
        <v>1</v>
      </c>
      <c r="W35" s="27">
        <v>1</v>
      </c>
      <c r="X35" s="27">
        <v>1</v>
      </c>
      <c r="Y35" s="27">
        <v>1</v>
      </c>
      <c r="Z35" s="27">
        <v>3</v>
      </c>
      <c r="AA35" s="27">
        <v>3</v>
      </c>
      <c r="AB35" s="27">
        <v>1</v>
      </c>
      <c r="AC35" s="27">
        <v>2</v>
      </c>
      <c r="AD35" s="27">
        <v>1</v>
      </c>
      <c r="AE35" s="27">
        <v>1</v>
      </c>
      <c r="AF35" s="28">
        <f t="shared" si="0"/>
        <v>59</v>
      </c>
      <c r="AG35" s="48">
        <v>59</v>
      </c>
    </row>
    <row r="36" spans="1:33" ht="12.75">
      <c r="A36" s="26">
        <v>33</v>
      </c>
      <c r="B36" s="3" t="s">
        <v>51</v>
      </c>
      <c r="C36" s="4" t="s">
        <v>53</v>
      </c>
      <c r="D36" s="27">
        <v>15</v>
      </c>
      <c r="E36" s="27">
        <v>0</v>
      </c>
      <c r="F36" s="27">
        <v>1</v>
      </c>
      <c r="G36" s="27">
        <v>2</v>
      </c>
      <c r="H36" s="27">
        <v>4</v>
      </c>
      <c r="I36" s="27">
        <v>5</v>
      </c>
      <c r="J36" s="27">
        <v>0</v>
      </c>
      <c r="K36" s="27">
        <v>10</v>
      </c>
      <c r="L36" s="27">
        <v>0</v>
      </c>
      <c r="M36" s="27">
        <v>0</v>
      </c>
      <c r="N36" s="27">
        <v>0</v>
      </c>
      <c r="O36" s="27">
        <v>1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1</v>
      </c>
      <c r="V36" s="27">
        <v>0</v>
      </c>
      <c r="W36" s="27">
        <v>0</v>
      </c>
      <c r="X36" s="27">
        <v>0</v>
      </c>
      <c r="Y36" s="27">
        <v>0</v>
      </c>
      <c r="Z36" s="27">
        <v>3</v>
      </c>
      <c r="AA36" s="27">
        <v>3</v>
      </c>
      <c r="AB36" s="27">
        <v>1</v>
      </c>
      <c r="AC36" s="27">
        <v>2</v>
      </c>
      <c r="AD36" s="27">
        <v>1</v>
      </c>
      <c r="AE36" s="27">
        <v>1</v>
      </c>
      <c r="AF36" s="28">
        <f t="shared" si="0"/>
        <v>50</v>
      </c>
      <c r="AG36" s="48">
        <v>50</v>
      </c>
    </row>
    <row r="37" spans="1:33">
      <c r="A37" s="26">
        <v>34</v>
      </c>
      <c r="B37" s="13"/>
      <c r="C37" s="14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8">
        <f t="shared" si="0"/>
        <v>0</v>
      </c>
      <c r="AG37" s="48"/>
    </row>
    <row r="38" spans="1:33">
      <c r="A38" s="26">
        <v>35</v>
      </c>
      <c r="B38" s="13"/>
      <c r="C38" s="14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8">
        <f t="shared" si="0"/>
        <v>0</v>
      </c>
      <c r="AG38" s="48"/>
    </row>
    <row r="39" spans="1:33">
      <c r="A39" s="26">
        <v>36</v>
      </c>
      <c r="B39" s="13"/>
      <c r="C39" s="14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8">
        <f t="shared" si="0"/>
        <v>0</v>
      </c>
      <c r="AG39" s="48"/>
    </row>
    <row r="40" spans="1:33">
      <c r="A40" s="26">
        <v>37</v>
      </c>
      <c r="B40" s="13"/>
      <c r="C40" s="14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8">
        <f t="shared" si="0"/>
        <v>0</v>
      </c>
      <c r="AG40" s="48"/>
    </row>
    <row r="41" spans="1:33">
      <c r="A41" s="26">
        <v>38</v>
      </c>
      <c r="B41" s="13"/>
      <c r="C41" s="14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8">
        <f t="shared" si="0"/>
        <v>0</v>
      </c>
      <c r="AG41" s="48"/>
    </row>
    <row r="42" spans="1:33">
      <c r="A42" s="26">
        <v>39</v>
      </c>
      <c r="B42" s="13"/>
      <c r="C42" s="14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8">
        <f t="shared" si="0"/>
        <v>0</v>
      </c>
      <c r="AG42" s="48"/>
    </row>
    <row r="43" spans="1:33">
      <c r="A43" s="26">
        <v>40</v>
      </c>
      <c r="B43" s="13"/>
      <c r="C43" s="14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8">
        <f t="shared" si="0"/>
        <v>0</v>
      </c>
      <c r="AG43" s="48"/>
    </row>
    <row r="44" spans="1:33">
      <c r="A44" s="26">
        <v>41</v>
      </c>
      <c r="B44" s="13"/>
      <c r="C44" s="14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8">
        <f t="shared" si="0"/>
        <v>0</v>
      </c>
      <c r="AG44" s="48"/>
    </row>
    <row r="45" spans="1:33">
      <c r="A45" s="26">
        <v>42</v>
      </c>
      <c r="B45" s="13"/>
      <c r="C45" s="14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8">
        <f t="shared" si="0"/>
        <v>0</v>
      </c>
      <c r="AG45" s="48"/>
    </row>
    <row r="46" spans="1:33">
      <c r="A46" s="26">
        <v>43</v>
      </c>
      <c r="B46" s="13"/>
      <c r="C46" s="14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8">
        <f t="shared" si="0"/>
        <v>0</v>
      </c>
      <c r="AG46" s="48"/>
    </row>
    <row r="47" spans="1:33">
      <c r="A47" s="26">
        <v>44</v>
      </c>
      <c r="B47" s="13"/>
      <c r="C47" s="14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8">
        <f t="shared" si="0"/>
        <v>0</v>
      </c>
      <c r="AG47" s="48"/>
    </row>
    <row r="48" spans="1:33">
      <c r="A48" s="26">
        <v>45</v>
      </c>
      <c r="B48" s="13"/>
      <c r="C48" s="14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8">
        <f t="shared" si="0"/>
        <v>0</v>
      </c>
      <c r="AG48" s="48"/>
    </row>
    <row r="49" spans="1:33">
      <c r="A49" s="30">
        <v>46</v>
      </c>
      <c r="B49" s="13"/>
      <c r="C49" s="14"/>
      <c r="D49" s="20"/>
      <c r="E49" s="20"/>
      <c r="F49" s="20"/>
      <c r="G49" s="20"/>
      <c r="H49" s="20"/>
      <c r="I49" s="20"/>
      <c r="J49" s="20"/>
      <c r="K49" s="20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8">
        <f t="shared" si="0"/>
        <v>0</v>
      </c>
      <c r="AG49" s="29"/>
    </row>
    <row r="50" spans="1:33">
      <c r="A50" s="30">
        <v>47</v>
      </c>
      <c r="B50" s="13"/>
      <c r="C50" s="14"/>
      <c r="D50" s="20"/>
      <c r="E50" s="20"/>
      <c r="F50" s="20"/>
      <c r="G50" s="20"/>
      <c r="H50" s="20"/>
      <c r="I50" s="20"/>
      <c r="J50" s="20"/>
      <c r="K50" s="20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8">
        <f t="shared" si="0"/>
        <v>0</v>
      </c>
      <c r="AG50" s="29"/>
    </row>
    <row r="51" spans="1:33">
      <c r="A51" s="30">
        <v>48</v>
      </c>
      <c r="B51" s="13"/>
      <c r="C51" s="14"/>
      <c r="D51" s="20"/>
      <c r="E51" s="20"/>
      <c r="F51" s="20"/>
      <c r="G51" s="20"/>
      <c r="H51" s="20"/>
      <c r="I51" s="20"/>
      <c r="J51" s="20"/>
      <c r="K51" s="20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8">
        <f t="shared" si="0"/>
        <v>0</v>
      </c>
      <c r="AG51" s="29"/>
    </row>
    <row r="52" spans="1:33">
      <c r="A52" s="30">
        <v>49</v>
      </c>
      <c r="B52" s="13"/>
      <c r="C52" s="14"/>
      <c r="D52" s="20"/>
      <c r="E52" s="20"/>
      <c r="F52" s="20"/>
      <c r="G52" s="20"/>
      <c r="H52" s="20"/>
      <c r="I52" s="20"/>
      <c r="J52" s="20"/>
      <c r="K52" s="20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8">
        <f t="shared" si="0"/>
        <v>0</v>
      </c>
      <c r="AG52" s="29"/>
    </row>
    <row r="53" spans="1:33">
      <c r="A53" s="30">
        <v>50</v>
      </c>
      <c r="B53" s="13"/>
      <c r="C53" s="14"/>
      <c r="D53" s="20"/>
      <c r="E53" s="20"/>
      <c r="F53" s="20"/>
      <c r="G53" s="20"/>
      <c r="H53" s="20"/>
      <c r="I53" s="20"/>
      <c r="J53" s="20"/>
      <c r="K53" s="20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8">
        <f t="shared" si="0"/>
        <v>0</v>
      </c>
      <c r="AG53" s="29"/>
    </row>
    <row r="54" spans="1:33">
      <c r="A54" s="30">
        <v>51</v>
      </c>
      <c r="B54" s="13"/>
      <c r="C54" s="14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8">
        <f t="shared" si="0"/>
        <v>0</v>
      </c>
      <c r="AG54" s="31"/>
    </row>
    <row r="55" spans="1:33">
      <c r="A55" s="30">
        <v>52</v>
      </c>
      <c r="B55" s="13"/>
      <c r="C55" s="14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8">
        <f t="shared" si="0"/>
        <v>0</v>
      </c>
      <c r="AG55" s="20"/>
    </row>
    <row r="56" spans="1:33">
      <c r="A56" s="30">
        <v>53</v>
      </c>
      <c r="B56" s="13"/>
      <c r="C56" s="14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8">
        <f t="shared" si="0"/>
        <v>0</v>
      </c>
      <c r="AG56" s="20"/>
    </row>
    <row r="57" spans="1:33">
      <c r="A57" s="30">
        <v>54</v>
      </c>
      <c r="B57" s="13"/>
      <c r="C57" s="14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8">
        <f t="shared" si="0"/>
        <v>0</v>
      </c>
      <c r="AG57" s="20"/>
    </row>
    <row r="58" spans="1:33">
      <c r="A58" s="30">
        <v>55</v>
      </c>
      <c r="B58" s="13"/>
      <c r="C58" s="1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8">
        <f t="shared" si="0"/>
        <v>0</v>
      </c>
      <c r="AG58" s="20"/>
    </row>
    <row r="59" spans="1:33">
      <c r="A59" s="20"/>
      <c r="B59" s="11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  <row r="60" spans="1:33">
      <c r="A60" s="20"/>
      <c r="B60" s="1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1:33">
      <c r="A61" s="20"/>
      <c r="B61" s="11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</row>
    <row r="62" spans="1:33">
      <c r="A62" s="20"/>
      <c r="B62" s="11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  <row r="63" spans="1:33">
      <c r="A63" s="20"/>
      <c r="B63" s="23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1:33">
      <c r="A64" s="20"/>
      <c r="B64" s="23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</row>
    <row r="65" spans="1:33">
      <c r="A65" s="20"/>
      <c r="B65" s="2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pans="1:33">
      <c r="A66" s="20"/>
      <c r="B66" s="23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</row>
    <row r="67" spans="1:33">
      <c r="A67" s="20"/>
      <c r="B67" s="23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8" spans="1:33">
      <c r="A68" s="20"/>
      <c r="B68" s="23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1:33">
      <c r="A69" s="20"/>
      <c r="B69" s="23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</row>
    <row r="70" spans="1:33">
      <c r="A70" s="20"/>
      <c r="B70" s="23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</row>
    <row r="71" spans="1:33">
      <c r="A71" s="20"/>
      <c r="B71" s="2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</row>
    <row r="72" spans="1:33">
      <c r="A72" s="20"/>
      <c r="B72" s="23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</row>
    <row r="73" spans="1:33">
      <c r="A73" s="32"/>
      <c r="B73" s="33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</row>
    <row r="75" spans="1:33">
      <c r="C75" s="24" t="s">
        <v>420</v>
      </c>
    </row>
    <row r="76" spans="1:33">
      <c r="C76" s="24" t="s">
        <v>421</v>
      </c>
      <c r="K76" s="8" t="s">
        <v>422</v>
      </c>
    </row>
  </sheetData>
  <autoFilter ref="B2:C58"/>
  <mergeCells count="7">
    <mergeCell ref="AG2:AG3"/>
    <mergeCell ref="A2:A3"/>
    <mergeCell ref="B2:B3"/>
    <mergeCell ref="C2:C3"/>
    <mergeCell ref="D2:K2"/>
    <mergeCell ref="L2:AE2"/>
    <mergeCell ref="AF2:AF3"/>
  </mergeCells>
  <pageMargins left="0.25" right="0.25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69"/>
  <sheetViews>
    <sheetView topLeftCell="A7" zoomScale="89" zoomScaleNormal="89" workbookViewId="0">
      <selection activeCell="U1" sqref="U1"/>
    </sheetView>
  </sheetViews>
  <sheetFormatPr defaultRowHeight="12.75"/>
  <cols>
    <col min="1" max="1" width="2.7109375" style="34" customWidth="1"/>
    <col min="2" max="2" width="31.140625" style="34" customWidth="1"/>
    <col min="3" max="3" width="10.7109375" style="7" customWidth="1"/>
    <col min="4" max="31" width="2.85546875" style="34" customWidth="1"/>
    <col min="32" max="32" width="6.28515625" style="34" customWidth="1"/>
    <col min="33" max="33" width="5.42578125" style="34" customWidth="1"/>
    <col min="34" max="244" width="9.140625" style="34"/>
    <col min="245" max="245" width="2.7109375" style="34" customWidth="1"/>
    <col min="246" max="246" width="10.42578125" style="34" customWidth="1"/>
    <col min="247" max="247" width="6.42578125" style="34" customWidth="1"/>
    <col min="248" max="287" width="2.85546875" style="34" customWidth="1"/>
    <col min="288" max="288" width="6.28515625" style="34" customWidth="1"/>
    <col min="289" max="289" width="5.42578125" style="34" customWidth="1"/>
    <col min="290" max="500" width="9.140625" style="34"/>
    <col min="501" max="501" width="2.7109375" style="34" customWidth="1"/>
    <col min="502" max="502" width="10.42578125" style="34" customWidth="1"/>
    <col min="503" max="503" width="6.42578125" style="34" customWidth="1"/>
    <col min="504" max="543" width="2.85546875" style="34" customWidth="1"/>
    <col min="544" max="544" width="6.28515625" style="34" customWidth="1"/>
    <col min="545" max="545" width="5.42578125" style="34" customWidth="1"/>
    <col min="546" max="756" width="9.140625" style="34"/>
    <col min="757" max="757" width="2.7109375" style="34" customWidth="1"/>
    <col min="758" max="758" width="10.42578125" style="34" customWidth="1"/>
    <col min="759" max="759" width="6.42578125" style="34" customWidth="1"/>
    <col min="760" max="799" width="2.85546875" style="34" customWidth="1"/>
    <col min="800" max="800" width="6.28515625" style="34" customWidth="1"/>
    <col min="801" max="801" width="5.42578125" style="34" customWidth="1"/>
    <col min="802" max="1012" width="9.140625" style="34"/>
    <col min="1013" max="1013" width="2.7109375" style="34" customWidth="1"/>
    <col min="1014" max="1014" width="10.42578125" style="34" customWidth="1"/>
    <col min="1015" max="1015" width="6.42578125" style="34" customWidth="1"/>
    <col min="1016" max="1055" width="2.85546875" style="34" customWidth="1"/>
    <col min="1056" max="1056" width="6.28515625" style="34" customWidth="1"/>
    <col min="1057" max="1057" width="5.42578125" style="34" customWidth="1"/>
    <col min="1058" max="1268" width="9.140625" style="34"/>
    <col min="1269" max="1269" width="2.7109375" style="34" customWidth="1"/>
    <col min="1270" max="1270" width="10.42578125" style="34" customWidth="1"/>
    <col min="1271" max="1271" width="6.42578125" style="34" customWidth="1"/>
    <col min="1272" max="1311" width="2.85546875" style="34" customWidth="1"/>
    <col min="1312" max="1312" width="6.28515625" style="34" customWidth="1"/>
    <col min="1313" max="1313" width="5.42578125" style="34" customWidth="1"/>
    <col min="1314" max="1524" width="9.140625" style="34"/>
    <col min="1525" max="1525" width="2.7109375" style="34" customWidth="1"/>
    <col min="1526" max="1526" width="10.42578125" style="34" customWidth="1"/>
    <col min="1527" max="1527" width="6.42578125" style="34" customWidth="1"/>
    <col min="1528" max="1567" width="2.85546875" style="34" customWidth="1"/>
    <col min="1568" max="1568" width="6.28515625" style="34" customWidth="1"/>
    <col min="1569" max="1569" width="5.42578125" style="34" customWidth="1"/>
    <col min="1570" max="1780" width="9.140625" style="34"/>
    <col min="1781" max="1781" width="2.7109375" style="34" customWidth="1"/>
    <col min="1782" max="1782" width="10.42578125" style="34" customWidth="1"/>
    <col min="1783" max="1783" width="6.42578125" style="34" customWidth="1"/>
    <col min="1784" max="1823" width="2.85546875" style="34" customWidth="1"/>
    <col min="1824" max="1824" width="6.28515625" style="34" customWidth="1"/>
    <col min="1825" max="1825" width="5.42578125" style="34" customWidth="1"/>
    <col min="1826" max="2036" width="9.140625" style="34"/>
    <col min="2037" max="2037" width="2.7109375" style="34" customWidth="1"/>
    <col min="2038" max="2038" width="10.42578125" style="34" customWidth="1"/>
    <col min="2039" max="2039" width="6.42578125" style="34" customWidth="1"/>
    <col min="2040" max="2079" width="2.85546875" style="34" customWidth="1"/>
    <col min="2080" max="2080" width="6.28515625" style="34" customWidth="1"/>
    <col min="2081" max="2081" width="5.42578125" style="34" customWidth="1"/>
    <col min="2082" max="2292" width="9.140625" style="34"/>
    <col min="2293" max="2293" width="2.7109375" style="34" customWidth="1"/>
    <col min="2294" max="2294" width="10.42578125" style="34" customWidth="1"/>
    <col min="2295" max="2295" width="6.42578125" style="34" customWidth="1"/>
    <col min="2296" max="2335" width="2.85546875" style="34" customWidth="1"/>
    <col min="2336" max="2336" width="6.28515625" style="34" customWidth="1"/>
    <col min="2337" max="2337" width="5.42578125" style="34" customWidth="1"/>
    <col min="2338" max="2548" width="9.140625" style="34"/>
    <col min="2549" max="2549" width="2.7109375" style="34" customWidth="1"/>
    <col min="2550" max="2550" width="10.42578125" style="34" customWidth="1"/>
    <col min="2551" max="2551" width="6.42578125" style="34" customWidth="1"/>
    <col min="2552" max="2591" width="2.85546875" style="34" customWidth="1"/>
    <col min="2592" max="2592" width="6.28515625" style="34" customWidth="1"/>
    <col min="2593" max="2593" width="5.42578125" style="34" customWidth="1"/>
    <col min="2594" max="2804" width="9.140625" style="34"/>
    <col min="2805" max="2805" width="2.7109375" style="34" customWidth="1"/>
    <col min="2806" max="2806" width="10.42578125" style="34" customWidth="1"/>
    <col min="2807" max="2807" width="6.42578125" style="34" customWidth="1"/>
    <col min="2808" max="2847" width="2.85546875" style="34" customWidth="1"/>
    <col min="2848" max="2848" width="6.28515625" style="34" customWidth="1"/>
    <col min="2849" max="2849" width="5.42578125" style="34" customWidth="1"/>
    <col min="2850" max="3060" width="9.140625" style="34"/>
    <col min="3061" max="3061" width="2.7109375" style="34" customWidth="1"/>
    <col min="3062" max="3062" width="10.42578125" style="34" customWidth="1"/>
    <col min="3063" max="3063" width="6.42578125" style="34" customWidth="1"/>
    <col min="3064" max="3103" width="2.85546875" style="34" customWidth="1"/>
    <col min="3104" max="3104" width="6.28515625" style="34" customWidth="1"/>
    <col min="3105" max="3105" width="5.42578125" style="34" customWidth="1"/>
    <col min="3106" max="3316" width="9.140625" style="34"/>
    <col min="3317" max="3317" width="2.7109375" style="34" customWidth="1"/>
    <col min="3318" max="3318" width="10.42578125" style="34" customWidth="1"/>
    <col min="3319" max="3319" width="6.42578125" style="34" customWidth="1"/>
    <col min="3320" max="3359" width="2.85546875" style="34" customWidth="1"/>
    <col min="3360" max="3360" width="6.28515625" style="34" customWidth="1"/>
    <col min="3361" max="3361" width="5.42578125" style="34" customWidth="1"/>
    <col min="3362" max="3572" width="9.140625" style="34"/>
    <col min="3573" max="3573" width="2.7109375" style="34" customWidth="1"/>
    <col min="3574" max="3574" width="10.42578125" style="34" customWidth="1"/>
    <col min="3575" max="3575" width="6.42578125" style="34" customWidth="1"/>
    <col min="3576" max="3615" width="2.85546875" style="34" customWidth="1"/>
    <col min="3616" max="3616" width="6.28515625" style="34" customWidth="1"/>
    <col min="3617" max="3617" width="5.42578125" style="34" customWidth="1"/>
    <col min="3618" max="3828" width="9.140625" style="34"/>
    <col min="3829" max="3829" width="2.7109375" style="34" customWidth="1"/>
    <col min="3830" max="3830" width="10.42578125" style="34" customWidth="1"/>
    <col min="3831" max="3831" width="6.42578125" style="34" customWidth="1"/>
    <col min="3832" max="3871" width="2.85546875" style="34" customWidth="1"/>
    <col min="3872" max="3872" width="6.28515625" style="34" customWidth="1"/>
    <col min="3873" max="3873" width="5.42578125" style="34" customWidth="1"/>
    <col min="3874" max="4084" width="9.140625" style="34"/>
    <col min="4085" max="4085" width="2.7109375" style="34" customWidth="1"/>
    <col min="4086" max="4086" width="10.42578125" style="34" customWidth="1"/>
    <col min="4087" max="4087" width="6.42578125" style="34" customWidth="1"/>
    <col min="4088" max="4127" width="2.85546875" style="34" customWidth="1"/>
    <col min="4128" max="4128" width="6.28515625" style="34" customWidth="1"/>
    <col min="4129" max="4129" width="5.42578125" style="34" customWidth="1"/>
    <col min="4130" max="4340" width="9.140625" style="34"/>
    <col min="4341" max="4341" width="2.7109375" style="34" customWidth="1"/>
    <col min="4342" max="4342" width="10.42578125" style="34" customWidth="1"/>
    <col min="4343" max="4343" width="6.42578125" style="34" customWidth="1"/>
    <col min="4344" max="4383" width="2.85546875" style="34" customWidth="1"/>
    <col min="4384" max="4384" width="6.28515625" style="34" customWidth="1"/>
    <col min="4385" max="4385" width="5.42578125" style="34" customWidth="1"/>
    <col min="4386" max="4596" width="9.140625" style="34"/>
    <col min="4597" max="4597" width="2.7109375" style="34" customWidth="1"/>
    <col min="4598" max="4598" width="10.42578125" style="34" customWidth="1"/>
    <col min="4599" max="4599" width="6.42578125" style="34" customWidth="1"/>
    <col min="4600" max="4639" width="2.85546875" style="34" customWidth="1"/>
    <col min="4640" max="4640" width="6.28515625" style="34" customWidth="1"/>
    <col min="4641" max="4641" width="5.42578125" style="34" customWidth="1"/>
    <col min="4642" max="4852" width="9.140625" style="34"/>
    <col min="4853" max="4853" width="2.7109375" style="34" customWidth="1"/>
    <col min="4854" max="4854" width="10.42578125" style="34" customWidth="1"/>
    <col min="4855" max="4855" width="6.42578125" style="34" customWidth="1"/>
    <col min="4856" max="4895" width="2.85546875" style="34" customWidth="1"/>
    <col min="4896" max="4896" width="6.28515625" style="34" customWidth="1"/>
    <col min="4897" max="4897" width="5.42578125" style="34" customWidth="1"/>
    <col min="4898" max="5108" width="9.140625" style="34"/>
    <col min="5109" max="5109" width="2.7109375" style="34" customWidth="1"/>
    <col min="5110" max="5110" width="10.42578125" style="34" customWidth="1"/>
    <col min="5111" max="5111" width="6.42578125" style="34" customWidth="1"/>
    <col min="5112" max="5151" width="2.85546875" style="34" customWidth="1"/>
    <col min="5152" max="5152" width="6.28515625" style="34" customWidth="1"/>
    <col min="5153" max="5153" width="5.42578125" style="34" customWidth="1"/>
    <col min="5154" max="5364" width="9.140625" style="34"/>
    <col min="5365" max="5365" width="2.7109375" style="34" customWidth="1"/>
    <col min="5366" max="5366" width="10.42578125" style="34" customWidth="1"/>
    <col min="5367" max="5367" width="6.42578125" style="34" customWidth="1"/>
    <col min="5368" max="5407" width="2.85546875" style="34" customWidth="1"/>
    <col min="5408" max="5408" width="6.28515625" style="34" customWidth="1"/>
    <col min="5409" max="5409" width="5.42578125" style="34" customWidth="1"/>
    <col min="5410" max="5620" width="9.140625" style="34"/>
    <col min="5621" max="5621" width="2.7109375" style="34" customWidth="1"/>
    <col min="5622" max="5622" width="10.42578125" style="34" customWidth="1"/>
    <col min="5623" max="5623" width="6.42578125" style="34" customWidth="1"/>
    <col min="5624" max="5663" width="2.85546875" style="34" customWidth="1"/>
    <col min="5664" max="5664" width="6.28515625" style="34" customWidth="1"/>
    <col min="5665" max="5665" width="5.42578125" style="34" customWidth="1"/>
    <col min="5666" max="5876" width="9.140625" style="34"/>
    <col min="5877" max="5877" width="2.7109375" style="34" customWidth="1"/>
    <col min="5878" max="5878" width="10.42578125" style="34" customWidth="1"/>
    <col min="5879" max="5879" width="6.42578125" style="34" customWidth="1"/>
    <col min="5880" max="5919" width="2.85546875" style="34" customWidth="1"/>
    <col min="5920" max="5920" width="6.28515625" style="34" customWidth="1"/>
    <col min="5921" max="5921" width="5.42578125" style="34" customWidth="1"/>
    <col min="5922" max="6132" width="9.140625" style="34"/>
    <col min="6133" max="6133" width="2.7109375" style="34" customWidth="1"/>
    <col min="6134" max="6134" width="10.42578125" style="34" customWidth="1"/>
    <col min="6135" max="6135" width="6.42578125" style="34" customWidth="1"/>
    <col min="6136" max="6175" width="2.85546875" style="34" customWidth="1"/>
    <col min="6176" max="6176" width="6.28515625" style="34" customWidth="1"/>
    <col min="6177" max="6177" width="5.42578125" style="34" customWidth="1"/>
    <col min="6178" max="6388" width="9.140625" style="34"/>
    <col min="6389" max="6389" width="2.7109375" style="34" customWidth="1"/>
    <col min="6390" max="6390" width="10.42578125" style="34" customWidth="1"/>
    <col min="6391" max="6391" width="6.42578125" style="34" customWidth="1"/>
    <col min="6392" max="6431" width="2.85546875" style="34" customWidth="1"/>
    <col min="6432" max="6432" width="6.28515625" style="34" customWidth="1"/>
    <col min="6433" max="6433" width="5.42578125" style="34" customWidth="1"/>
    <col min="6434" max="6644" width="9.140625" style="34"/>
    <col min="6645" max="6645" width="2.7109375" style="34" customWidth="1"/>
    <col min="6646" max="6646" width="10.42578125" style="34" customWidth="1"/>
    <col min="6647" max="6647" width="6.42578125" style="34" customWidth="1"/>
    <col min="6648" max="6687" width="2.85546875" style="34" customWidth="1"/>
    <col min="6688" max="6688" width="6.28515625" style="34" customWidth="1"/>
    <col min="6689" max="6689" width="5.42578125" style="34" customWidth="1"/>
    <col min="6690" max="6900" width="9.140625" style="34"/>
    <col min="6901" max="6901" width="2.7109375" style="34" customWidth="1"/>
    <col min="6902" max="6902" width="10.42578125" style="34" customWidth="1"/>
    <col min="6903" max="6903" width="6.42578125" style="34" customWidth="1"/>
    <col min="6904" max="6943" width="2.85546875" style="34" customWidth="1"/>
    <col min="6944" max="6944" width="6.28515625" style="34" customWidth="1"/>
    <col min="6945" max="6945" width="5.42578125" style="34" customWidth="1"/>
    <col min="6946" max="7156" width="9.140625" style="34"/>
    <col min="7157" max="7157" width="2.7109375" style="34" customWidth="1"/>
    <col min="7158" max="7158" width="10.42578125" style="34" customWidth="1"/>
    <col min="7159" max="7159" width="6.42578125" style="34" customWidth="1"/>
    <col min="7160" max="7199" width="2.85546875" style="34" customWidth="1"/>
    <col min="7200" max="7200" width="6.28515625" style="34" customWidth="1"/>
    <col min="7201" max="7201" width="5.42578125" style="34" customWidth="1"/>
    <col min="7202" max="7412" width="9.140625" style="34"/>
    <col min="7413" max="7413" width="2.7109375" style="34" customWidth="1"/>
    <col min="7414" max="7414" width="10.42578125" style="34" customWidth="1"/>
    <col min="7415" max="7415" width="6.42578125" style="34" customWidth="1"/>
    <col min="7416" max="7455" width="2.85546875" style="34" customWidth="1"/>
    <col min="7456" max="7456" width="6.28515625" style="34" customWidth="1"/>
    <col min="7457" max="7457" width="5.42578125" style="34" customWidth="1"/>
    <col min="7458" max="7668" width="9.140625" style="34"/>
    <col min="7669" max="7669" width="2.7109375" style="34" customWidth="1"/>
    <col min="7670" max="7670" width="10.42578125" style="34" customWidth="1"/>
    <col min="7671" max="7671" width="6.42578125" style="34" customWidth="1"/>
    <col min="7672" max="7711" width="2.85546875" style="34" customWidth="1"/>
    <col min="7712" max="7712" width="6.28515625" style="34" customWidth="1"/>
    <col min="7713" max="7713" width="5.42578125" style="34" customWidth="1"/>
    <col min="7714" max="7924" width="9.140625" style="34"/>
    <col min="7925" max="7925" width="2.7109375" style="34" customWidth="1"/>
    <col min="7926" max="7926" width="10.42578125" style="34" customWidth="1"/>
    <col min="7927" max="7927" width="6.42578125" style="34" customWidth="1"/>
    <col min="7928" max="7967" width="2.85546875" style="34" customWidth="1"/>
    <col min="7968" max="7968" width="6.28515625" style="34" customWidth="1"/>
    <col min="7969" max="7969" width="5.42578125" style="34" customWidth="1"/>
    <col min="7970" max="8180" width="9.140625" style="34"/>
    <col min="8181" max="8181" width="2.7109375" style="34" customWidth="1"/>
    <col min="8182" max="8182" width="10.42578125" style="34" customWidth="1"/>
    <col min="8183" max="8183" width="6.42578125" style="34" customWidth="1"/>
    <col min="8184" max="8223" width="2.85546875" style="34" customWidth="1"/>
    <col min="8224" max="8224" width="6.28515625" style="34" customWidth="1"/>
    <col min="8225" max="8225" width="5.42578125" style="34" customWidth="1"/>
    <col min="8226" max="8436" width="9.140625" style="34"/>
    <col min="8437" max="8437" width="2.7109375" style="34" customWidth="1"/>
    <col min="8438" max="8438" width="10.42578125" style="34" customWidth="1"/>
    <col min="8439" max="8439" width="6.42578125" style="34" customWidth="1"/>
    <col min="8440" max="8479" width="2.85546875" style="34" customWidth="1"/>
    <col min="8480" max="8480" width="6.28515625" style="34" customWidth="1"/>
    <col min="8481" max="8481" width="5.42578125" style="34" customWidth="1"/>
    <col min="8482" max="8692" width="9.140625" style="34"/>
    <col min="8693" max="8693" width="2.7109375" style="34" customWidth="1"/>
    <col min="8694" max="8694" width="10.42578125" style="34" customWidth="1"/>
    <col min="8695" max="8695" width="6.42578125" style="34" customWidth="1"/>
    <col min="8696" max="8735" width="2.85546875" style="34" customWidth="1"/>
    <col min="8736" max="8736" width="6.28515625" style="34" customWidth="1"/>
    <col min="8737" max="8737" width="5.42578125" style="34" customWidth="1"/>
    <col min="8738" max="8948" width="9.140625" style="34"/>
    <col min="8949" max="8949" width="2.7109375" style="34" customWidth="1"/>
    <col min="8950" max="8950" width="10.42578125" style="34" customWidth="1"/>
    <col min="8951" max="8951" width="6.42578125" style="34" customWidth="1"/>
    <col min="8952" max="8991" width="2.85546875" style="34" customWidth="1"/>
    <col min="8992" max="8992" width="6.28515625" style="34" customWidth="1"/>
    <col min="8993" max="8993" width="5.42578125" style="34" customWidth="1"/>
    <col min="8994" max="9204" width="9.140625" style="34"/>
    <col min="9205" max="9205" width="2.7109375" style="34" customWidth="1"/>
    <col min="9206" max="9206" width="10.42578125" style="34" customWidth="1"/>
    <col min="9207" max="9207" width="6.42578125" style="34" customWidth="1"/>
    <col min="9208" max="9247" width="2.85546875" style="34" customWidth="1"/>
    <col min="9248" max="9248" width="6.28515625" style="34" customWidth="1"/>
    <col min="9249" max="9249" width="5.42578125" style="34" customWidth="1"/>
    <col min="9250" max="9460" width="9.140625" style="34"/>
    <col min="9461" max="9461" width="2.7109375" style="34" customWidth="1"/>
    <col min="9462" max="9462" width="10.42578125" style="34" customWidth="1"/>
    <col min="9463" max="9463" width="6.42578125" style="34" customWidth="1"/>
    <col min="9464" max="9503" width="2.85546875" style="34" customWidth="1"/>
    <col min="9504" max="9504" width="6.28515625" style="34" customWidth="1"/>
    <col min="9505" max="9505" width="5.42578125" style="34" customWidth="1"/>
    <col min="9506" max="9716" width="9.140625" style="34"/>
    <col min="9717" max="9717" width="2.7109375" style="34" customWidth="1"/>
    <col min="9718" max="9718" width="10.42578125" style="34" customWidth="1"/>
    <col min="9719" max="9719" width="6.42578125" style="34" customWidth="1"/>
    <col min="9720" max="9759" width="2.85546875" style="34" customWidth="1"/>
    <col min="9760" max="9760" width="6.28515625" style="34" customWidth="1"/>
    <col min="9761" max="9761" width="5.42578125" style="34" customWidth="1"/>
    <col min="9762" max="9972" width="9.140625" style="34"/>
    <col min="9973" max="9973" width="2.7109375" style="34" customWidth="1"/>
    <col min="9974" max="9974" width="10.42578125" style="34" customWidth="1"/>
    <col min="9975" max="9975" width="6.42578125" style="34" customWidth="1"/>
    <col min="9976" max="10015" width="2.85546875" style="34" customWidth="1"/>
    <col min="10016" max="10016" width="6.28515625" style="34" customWidth="1"/>
    <col min="10017" max="10017" width="5.42578125" style="34" customWidth="1"/>
    <col min="10018" max="10228" width="9.140625" style="34"/>
    <col min="10229" max="10229" width="2.7109375" style="34" customWidth="1"/>
    <col min="10230" max="10230" width="10.42578125" style="34" customWidth="1"/>
    <col min="10231" max="10231" width="6.42578125" style="34" customWidth="1"/>
    <col min="10232" max="10271" width="2.85546875" style="34" customWidth="1"/>
    <col min="10272" max="10272" width="6.28515625" style="34" customWidth="1"/>
    <col min="10273" max="10273" width="5.42578125" style="34" customWidth="1"/>
    <col min="10274" max="10484" width="9.140625" style="34"/>
    <col min="10485" max="10485" width="2.7109375" style="34" customWidth="1"/>
    <col min="10486" max="10486" width="10.42578125" style="34" customWidth="1"/>
    <col min="10487" max="10487" width="6.42578125" style="34" customWidth="1"/>
    <col min="10488" max="10527" width="2.85546875" style="34" customWidth="1"/>
    <col min="10528" max="10528" width="6.28515625" style="34" customWidth="1"/>
    <col min="10529" max="10529" width="5.42578125" style="34" customWidth="1"/>
    <col min="10530" max="10740" width="9.140625" style="34"/>
    <col min="10741" max="10741" width="2.7109375" style="34" customWidth="1"/>
    <col min="10742" max="10742" width="10.42578125" style="34" customWidth="1"/>
    <col min="10743" max="10743" width="6.42578125" style="34" customWidth="1"/>
    <col min="10744" max="10783" width="2.85546875" style="34" customWidth="1"/>
    <col min="10784" max="10784" width="6.28515625" style="34" customWidth="1"/>
    <col min="10785" max="10785" width="5.42578125" style="34" customWidth="1"/>
    <col min="10786" max="10996" width="9.140625" style="34"/>
    <col min="10997" max="10997" width="2.7109375" style="34" customWidth="1"/>
    <col min="10998" max="10998" width="10.42578125" style="34" customWidth="1"/>
    <col min="10999" max="10999" width="6.42578125" style="34" customWidth="1"/>
    <col min="11000" max="11039" width="2.85546875" style="34" customWidth="1"/>
    <col min="11040" max="11040" width="6.28515625" style="34" customWidth="1"/>
    <col min="11041" max="11041" width="5.42578125" style="34" customWidth="1"/>
    <col min="11042" max="11252" width="9.140625" style="34"/>
    <col min="11253" max="11253" width="2.7109375" style="34" customWidth="1"/>
    <col min="11254" max="11254" width="10.42578125" style="34" customWidth="1"/>
    <col min="11255" max="11255" width="6.42578125" style="34" customWidth="1"/>
    <col min="11256" max="11295" width="2.85546875" style="34" customWidth="1"/>
    <col min="11296" max="11296" width="6.28515625" style="34" customWidth="1"/>
    <col min="11297" max="11297" width="5.42578125" style="34" customWidth="1"/>
    <col min="11298" max="11508" width="9.140625" style="34"/>
    <col min="11509" max="11509" width="2.7109375" style="34" customWidth="1"/>
    <col min="11510" max="11510" width="10.42578125" style="34" customWidth="1"/>
    <col min="11511" max="11511" width="6.42578125" style="34" customWidth="1"/>
    <col min="11512" max="11551" width="2.85546875" style="34" customWidth="1"/>
    <col min="11552" max="11552" width="6.28515625" style="34" customWidth="1"/>
    <col min="11553" max="11553" width="5.42578125" style="34" customWidth="1"/>
    <col min="11554" max="11764" width="9.140625" style="34"/>
    <col min="11765" max="11765" width="2.7109375" style="34" customWidth="1"/>
    <col min="11766" max="11766" width="10.42578125" style="34" customWidth="1"/>
    <col min="11767" max="11767" width="6.42578125" style="34" customWidth="1"/>
    <col min="11768" max="11807" width="2.85546875" style="34" customWidth="1"/>
    <col min="11808" max="11808" width="6.28515625" style="34" customWidth="1"/>
    <col min="11809" max="11809" width="5.42578125" style="34" customWidth="1"/>
    <col min="11810" max="12020" width="9.140625" style="34"/>
    <col min="12021" max="12021" width="2.7109375" style="34" customWidth="1"/>
    <col min="12022" max="12022" width="10.42578125" style="34" customWidth="1"/>
    <col min="12023" max="12023" width="6.42578125" style="34" customWidth="1"/>
    <col min="12024" max="12063" width="2.85546875" style="34" customWidth="1"/>
    <col min="12064" max="12064" width="6.28515625" style="34" customWidth="1"/>
    <col min="12065" max="12065" width="5.42578125" style="34" customWidth="1"/>
    <col min="12066" max="12276" width="9.140625" style="34"/>
    <col min="12277" max="12277" width="2.7109375" style="34" customWidth="1"/>
    <col min="12278" max="12278" width="10.42578125" style="34" customWidth="1"/>
    <col min="12279" max="12279" width="6.42578125" style="34" customWidth="1"/>
    <col min="12280" max="12319" width="2.85546875" style="34" customWidth="1"/>
    <col min="12320" max="12320" width="6.28515625" style="34" customWidth="1"/>
    <col min="12321" max="12321" width="5.42578125" style="34" customWidth="1"/>
    <col min="12322" max="12532" width="9.140625" style="34"/>
    <col min="12533" max="12533" width="2.7109375" style="34" customWidth="1"/>
    <col min="12534" max="12534" width="10.42578125" style="34" customWidth="1"/>
    <col min="12535" max="12535" width="6.42578125" style="34" customWidth="1"/>
    <col min="12536" max="12575" width="2.85546875" style="34" customWidth="1"/>
    <col min="12576" max="12576" width="6.28515625" style="34" customWidth="1"/>
    <col min="12577" max="12577" width="5.42578125" style="34" customWidth="1"/>
    <col min="12578" max="12788" width="9.140625" style="34"/>
    <col min="12789" max="12789" width="2.7109375" style="34" customWidth="1"/>
    <col min="12790" max="12790" width="10.42578125" style="34" customWidth="1"/>
    <col min="12791" max="12791" width="6.42578125" style="34" customWidth="1"/>
    <col min="12792" max="12831" width="2.85546875" style="34" customWidth="1"/>
    <col min="12832" max="12832" width="6.28515625" style="34" customWidth="1"/>
    <col min="12833" max="12833" width="5.42578125" style="34" customWidth="1"/>
    <col min="12834" max="13044" width="9.140625" style="34"/>
    <col min="13045" max="13045" width="2.7109375" style="34" customWidth="1"/>
    <col min="13046" max="13046" width="10.42578125" style="34" customWidth="1"/>
    <col min="13047" max="13047" width="6.42578125" style="34" customWidth="1"/>
    <col min="13048" max="13087" width="2.85546875" style="34" customWidth="1"/>
    <col min="13088" max="13088" width="6.28515625" style="34" customWidth="1"/>
    <col min="13089" max="13089" width="5.42578125" style="34" customWidth="1"/>
    <col min="13090" max="13300" width="9.140625" style="34"/>
    <col min="13301" max="13301" width="2.7109375" style="34" customWidth="1"/>
    <col min="13302" max="13302" width="10.42578125" style="34" customWidth="1"/>
    <col min="13303" max="13303" width="6.42578125" style="34" customWidth="1"/>
    <col min="13304" max="13343" width="2.85546875" style="34" customWidth="1"/>
    <col min="13344" max="13344" width="6.28515625" style="34" customWidth="1"/>
    <col min="13345" max="13345" width="5.42578125" style="34" customWidth="1"/>
    <col min="13346" max="13556" width="9.140625" style="34"/>
    <col min="13557" max="13557" width="2.7109375" style="34" customWidth="1"/>
    <col min="13558" max="13558" width="10.42578125" style="34" customWidth="1"/>
    <col min="13559" max="13559" width="6.42578125" style="34" customWidth="1"/>
    <col min="13560" max="13599" width="2.85546875" style="34" customWidth="1"/>
    <col min="13600" max="13600" width="6.28515625" style="34" customWidth="1"/>
    <col min="13601" max="13601" width="5.42578125" style="34" customWidth="1"/>
    <col min="13602" max="13812" width="9.140625" style="34"/>
    <col min="13813" max="13813" width="2.7109375" style="34" customWidth="1"/>
    <col min="13814" max="13814" width="10.42578125" style="34" customWidth="1"/>
    <col min="13815" max="13815" width="6.42578125" style="34" customWidth="1"/>
    <col min="13816" max="13855" width="2.85546875" style="34" customWidth="1"/>
    <col min="13856" max="13856" width="6.28515625" style="34" customWidth="1"/>
    <col min="13857" max="13857" width="5.42578125" style="34" customWidth="1"/>
    <col min="13858" max="14068" width="9.140625" style="34"/>
    <col min="14069" max="14069" width="2.7109375" style="34" customWidth="1"/>
    <col min="14070" max="14070" width="10.42578125" style="34" customWidth="1"/>
    <col min="14071" max="14071" width="6.42578125" style="34" customWidth="1"/>
    <col min="14072" max="14111" width="2.85546875" style="34" customWidth="1"/>
    <col min="14112" max="14112" width="6.28515625" style="34" customWidth="1"/>
    <col min="14113" max="14113" width="5.42578125" style="34" customWidth="1"/>
    <col min="14114" max="14324" width="9.140625" style="34"/>
    <col min="14325" max="14325" width="2.7109375" style="34" customWidth="1"/>
    <col min="14326" max="14326" width="10.42578125" style="34" customWidth="1"/>
    <col min="14327" max="14327" width="6.42578125" style="34" customWidth="1"/>
    <col min="14328" max="14367" width="2.85546875" style="34" customWidth="1"/>
    <col min="14368" max="14368" width="6.28515625" style="34" customWidth="1"/>
    <col min="14369" max="14369" width="5.42578125" style="34" customWidth="1"/>
    <col min="14370" max="14580" width="9.140625" style="34"/>
    <col min="14581" max="14581" width="2.7109375" style="34" customWidth="1"/>
    <col min="14582" max="14582" width="10.42578125" style="34" customWidth="1"/>
    <col min="14583" max="14583" width="6.42578125" style="34" customWidth="1"/>
    <col min="14584" max="14623" width="2.85546875" style="34" customWidth="1"/>
    <col min="14624" max="14624" width="6.28515625" style="34" customWidth="1"/>
    <col min="14625" max="14625" width="5.42578125" style="34" customWidth="1"/>
    <col min="14626" max="14836" width="9.140625" style="34"/>
    <col min="14837" max="14837" width="2.7109375" style="34" customWidth="1"/>
    <col min="14838" max="14838" width="10.42578125" style="34" customWidth="1"/>
    <col min="14839" max="14839" width="6.42578125" style="34" customWidth="1"/>
    <col min="14840" max="14879" width="2.85546875" style="34" customWidth="1"/>
    <col min="14880" max="14880" width="6.28515625" style="34" customWidth="1"/>
    <col min="14881" max="14881" width="5.42578125" style="34" customWidth="1"/>
    <col min="14882" max="15092" width="9.140625" style="34"/>
    <col min="15093" max="15093" width="2.7109375" style="34" customWidth="1"/>
    <col min="15094" max="15094" width="10.42578125" style="34" customWidth="1"/>
    <col min="15095" max="15095" width="6.42578125" style="34" customWidth="1"/>
    <col min="15096" max="15135" width="2.85546875" style="34" customWidth="1"/>
    <col min="15136" max="15136" width="6.28515625" style="34" customWidth="1"/>
    <col min="15137" max="15137" width="5.42578125" style="34" customWidth="1"/>
    <col min="15138" max="15348" width="9.140625" style="34"/>
    <col min="15349" max="15349" width="2.7109375" style="34" customWidth="1"/>
    <col min="15350" max="15350" width="10.42578125" style="34" customWidth="1"/>
    <col min="15351" max="15351" width="6.42578125" style="34" customWidth="1"/>
    <col min="15352" max="15391" width="2.85546875" style="34" customWidth="1"/>
    <col min="15392" max="15392" width="6.28515625" style="34" customWidth="1"/>
    <col min="15393" max="15393" width="5.42578125" style="34" customWidth="1"/>
    <col min="15394" max="15604" width="9.140625" style="34"/>
    <col min="15605" max="15605" width="2.7109375" style="34" customWidth="1"/>
    <col min="15606" max="15606" width="10.42578125" style="34" customWidth="1"/>
    <col min="15607" max="15607" width="6.42578125" style="34" customWidth="1"/>
    <col min="15608" max="15647" width="2.85546875" style="34" customWidth="1"/>
    <col min="15648" max="15648" width="6.28515625" style="34" customWidth="1"/>
    <col min="15649" max="15649" width="5.42578125" style="34" customWidth="1"/>
    <col min="15650" max="15860" width="9.140625" style="34"/>
    <col min="15861" max="15861" width="2.7109375" style="34" customWidth="1"/>
    <col min="15862" max="15862" width="10.42578125" style="34" customWidth="1"/>
    <col min="15863" max="15863" width="6.42578125" style="34" customWidth="1"/>
    <col min="15864" max="15903" width="2.85546875" style="34" customWidth="1"/>
    <col min="15904" max="15904" width="6.28515625" style="34" customWidth="1"/>
    <col min="15905" max="15905" width="5.42578125" style="34" customWidth="1"/>
    <col min="15906" max="16116" width="9.140625" style="34"/>
    <col min="16117" max="16117" width="2.7109375" style="34" customWidth="1"/>
    <col min="16118" max="16118" width="10.42578125" style="34" customWidth="1"/>
    <col min="16119" max="16119" width="6.42578125" style="34" customWidth="1"/>
    <col min="16120" max="16159" width="2.85546875" style="34" customWidth="1"/>
    <col min="16160" max="16160" width="6.28515625" style="34" customWidth="1"/>
    <col min="16161" max="16161" width="5.42578125" style="34" customWidth="1"/>
    <col min="16162" max="16384" width="9.140625" style="34"/>
  </cols>
  <sheetData>
    <row r="1" spans="1:34" ht="18.75">
      <c r="D1" s="35"/>
      <c r="L1" s="35" t="s">
        <v>412</v>
      </c>
    </row>
    <row r="2" spans="1:34" ht="26.25" customHeight="1">
      <c r="A2" s="67" t="s">
        <v>0</v>
      </c>
      <c r="B2" s="67" t="s">
        <v>414</v>
      </c>
      <c r="C2" s="67" t="s">
        <v>415</v>
      </c>
      <c r="D2" s="67" t="s">
        <v>416</v>
      </c>
      <c r="E2" s="67"/>
      <c r="F2" s="67"/>
      <c r="G2" s="67"/>
      <c r="H2" s="67"/>
      <c r="I2" s="67"/>
      <c r="J2" s="67"/>
      <c r="K2" s="67"/>
      <c r="L2" s="67" t="s">
        <v>417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8" t="s">
        <v>418</v>
      </c>
      <c r="AG2" s="77" t="s">
        <v>419</v>
      </c>
    </row>
    <row r="3" spans="1:34" ht="36.75" customHeight="1">
      <c r="A3" s="67"/>
      <c r="B3" s="67"/>
      <c r="C3" s="67"/>
      <c r="D3" s="11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1</v>
      </c>
      <c r="M3" s="11">
        <v>2</v>
      </c>
      <c r="N3" s="11">
        <v>3</v>
      </c>
      <c r="O3" s="11">
        <v>4</v>
      </c>
      <c r="P3" s="11">
        <v>5</v>
      </c>
      <c r="Q3" s="11">
        <v>6</v>
      </c>
      <c r="R3" s="11">
        <v>7</v>
      </c>
      <c r="S3" s="11">
        <v>8</v>
      </c>
      <c r="T3" s="11">
        <v>9</v>
      </c>
      <c r="U3" s="11">
        <v>10</v>
      </c>
      <c r="V3" s="11">
        <v>11</v>
      </c>
      <c r="W3" s="11">
        <v>12</v>
      </c>
      <c r="X3" s="11">
        <v>13</v>
      </c>
      <c r="Y3" s="11">
        <v>14</v>
      </c>
      <c r="Z3" s="11">
        <v>15</v>
      </c>
      <c r="AA3" s="11">
        <v>16</v>
      </c>
      <c r="AB3" s="11">
        <v>17</v>
      </c>
      <c r="AC3" s="11">
        <v>18</v>
      </c>
      <c r="AD3" s="11">
        <v>19</v>
      </c>
      <c r="AE3" s="11">
        <v>20</v>
      </c>
      <c r="AF3" s="69"/>
      <c r="AG3" s="78"/>
    </row>
    <row r="4" spans="1:34">
      <c r="A4" s="12">
        <v>1</v>
      </c>
      <c r="B4" s="47" t="s">
        <v>276</v>
      </c>
      <c r="C4" s="1" t="s">
        <v>264</v>
      </c>
      <c r="D4" s="15">
        <v>4</v>
      </c>
      <c r="E4" s="15">
        <v>6</v>
      </c>
      <c r="F4" s="15">
        <v>1</v>
      </c>
      <c r="G4" s="15">
        <v>1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1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1</v>
      </c>
      <c r="W4" s="15">
        <v>1</v>
      </c>
      <c r="X4" s="15">
        <v>2</v>
      </c>
      <c r="Y4" s="15">
        <v>1</v>
      </c>
      <c r="Z4" s="15">
        <v>2</v>
      </c>
      <c r="AA4" s="15">
        <v>3</v>
      </c>
      <c r="AB4" s="15">
        <v>2</v>
      </c>
      <c r="AC4" s="15">
        <v>2</v>
      </c>
      <c r="AD4" s="15">
        <v>0</v>
      </c>
      <c r="AE4" s="15">
        <v>2</v>
      </c>
      <c r="AF4" s="16">
        <f>SUM(D4:AE4)</f>
        <v>29</v>
      </c>
      <c r="AG4" s="50">
        <v>29</v>
      </c>
      <c r="AH4" s="37"/>
    </row>
    <row r="5" spans="1:34">
      <c r="A5" s="12">
        <v>2</v>
      </c>
      <c r="B5" s="2" t="s">
        <v>23</v>
      </c>
      <c r="C5" s="1" t="s">
        <v>41</v>
      </c>
      <c r="D5" s="15">
        <v>8</v>
      </c>
      <c r="E5" s="15">
        <v>3</v>
      </c>
      <c r="F5" s="15">
        <v>0</v>
      </c>
      <c r="G5" s="15">
        <v>2</v>
      </c>
      <c r="H5" s="15">
        <v>10</v>
      </c>
      <c r="I5" s="15">
        <v>3</v>
      </c>
      <c r="J5" s="15">
        <v>0</v>
      </c>
      <c r="K5" s="15">
        <v>2</v>
      </c>
      <c r="L5" s="15">
        <v>1</v>
      </c>
      <c r="M5" s="15">
        <v>0</v>
      </c>
      <c r="N5" s="15">
        <v>0</v>
      </c>
      <c r="O5" s="15">
        <v>1</v>
      </c>
      <c r="P5" s="15">
        <v>1</v>
      </c>
      <c r="Q5" s="15">
        <v>1</v>
      </c>
      <c r="R5" s="15">
        <v>0</v>
      </c>
      <c r="S5" s="15">
        <v>0</v>
      </c>
      <c r="T5" s="15">
        <v>0</v>
      </c>
      <c r="U5" s="15">
        <v>0</v>
      </c>
      <c r="V5" s="15">
        <v>1</v>
      </c>
      <c r="W5" s="15">
        <v>0</v>
      </c>
      <c r="X5" s="15">
        <v>0</v>
      </c>
      <c r="Y5" s="15">
        <v>1</v>
      </c>
      <c r="Z5" s="15">
        <v>2</v>
      </c>
      <c r="AA5" s="15">
        <v>3</v>
      </c>
      <c r="AB5" s="15">
        <v>2</v>
      </c>
      <c r="AC5" s="15">
        <v>2</v>
      </c>
      <c r="AD5" s="15">
        <v>1</v>
      </c>
      <c r="AE5" s="15">
        <v>1</v>
      </c>
      <c r="AF5" s="16">
        <f t="shared" ref="AF5:AF64" si="0">SUM(D5:AE5)</f>
        <v>45</v>
      </c>
      <c r="AG5" s="50">
        <v>45</v>
      </c>
      <c r="AH5" s="37"/>
    </row>
    <row r="6" spans="1:34">
      <c r="A6" s="12">
        <v>3</v>
      </c>
      <c r="B6" s="47" t="s">
        <v>270</v>
      </c>
      <c r="C6" s="1" t="s">
        <v>260</v>
      </c>
      <c r="D6" s="15">
        <v>14</v>
      </c>
      <c r="E6" s="15">
        <v>0</v>
      </c>
      <c r="F6" s="15">
        <v>1</v>
      </c>
      <c r="G6" s="15">
        <v>2</v>
      </c>
      <c r="H6" s="15">
        <v>8</v>
      </c>
      <c r="I6" s="15">
        <v>5</v>
      </c>
      <c r="J6" s="15">
        <v>0</v>
      </c>
      <c r="K6" s="15">
        <v>0</v>
      </c>
      <c r="L6" s="15">
        <v>1</v>
      </c>
      <c r="M6" s="15">
        <v>0</v>
      </c>
      <c r="N6" s="15">
        <v>0</v>
      </c>
      <c r="O6" s="15">
        <v>1</v>
      </c>
      <c r="P6" s="15">
        <v>0</v>
      </c>
      <c r="Q6" s="15">
        <v>1</v>
      </c>
      <c r="R6" s="15">
        <v>1</v>
      </c>
      <c r="S6" s="15">
        <v>0</v>
      </c>
      <c r="T6" s="15">
        <v>0</v>
      </c>
      <c r="U6" s="15">
        <v>1</v>
      </c>
      <c r="V6" s="15">
        <v>2</v>
      </c>
      <c r="W6" s="15">
        <v>2</v>
      </c>
      <c r="X6" s="15">
        <v>2</v>
      </c>
      <c r="Y6" s="15">
        <v>1</v>
      </c>
      <c r="Z6" s="15">
        <v>3</v>
      </c>
      <c r="AA6" s="15">
        <v>3</v>
      </c>
      <c r="AB6" s="15">
        <v>1</v>
      </c>
      <c r="AC6" s="15">
        <v>1</v>
      </c>
      <c r="AD6" s="15">
        <v>0</v>
      </c>
      <c r="AE6" s="15">
        <v>1</v>
      </c>
      <c r="AF6" s="16">
        <f t="shared" si="0"/>
        <v>51</v>
      </c>
      <c r="AG6" s="50">
        <v>51</v>
      </c>
      <c r="AH6" s="37"/>
    </row>
    <row r="7" spans="1:34">
      <c r="A7" s="12">
        <v>4</v>
      </c>
      <c r="B7" s="62" t="s">
        <v>186</v>
      </c>
      <c r="C7" s="59" t="s">
        <v>172</v>
      </c>
      <c r="D7" s="15">
        <v>2</v>
      </c>
      <c r="E7" s="15">
        <v>8</v>
      </c>
      <c r="F7" s="15">
        <v>6</v>
      </c>
      <c r="G7" s="15"/>
      <c r="H7" s="15"/>
      <c r="I7" s="15">
        <v>5</v>
      </c>
      <c r="J7" s="15">
        <v>1</v>
      </c>
      <c r="K7" s="15">
        <v>2</v>
      </c>
      <c r="L7" s="15">
        <v>1</v>
      </c>
      <c r="M7" s="15">
        <v>0</v>
      </c>
      <c r="N7" s="15">
        <v>0</v>
      </c>
      <c r="O7" s="15">
        <v>0</v>
      </c>
      <c r="P7" s="15">
        <v>1</v>
      </c>
      <c r="Q7" s="15">
        <v>1</v>
      </c>
      <c r="R7" s="15">
        <v>0</v>
      </c>
      <c r="S7" s="15">
        <v>1</v>
      </c>
      <c r="T7" s="15">
        <v>0</v>
      </c>
      <c r="U7" s="15">
        <v>0</v>
      </c>
      <c r="V7" s="15">
        <v>1</v>
      </c>
      <c r="W7" s="15">
        <v>1</v>
      </c>
      <c r="X7" s="15">
        <v>2</v>
      </c>
      <c r="Y7" s="15">
        <v>1</v>
      </c>
      <c r="Z7" s="15">
        <v>3</v>
      </c>
      <c r="AA7" s="15">
        <v>3</v>
      </c>
      <c r="AB7" s="15">
        <v>0</v>
      </c>
      <c r="AC7" s="15">
        <v>2</v>
      </c>
      <c r="AD7" s="15">
        <v>1</v>
      </c>
      <c r="AE7" s="15">
        <v>1</v>
      </c>
      <c r="AF7" s="16">
        <f t="shared" si="0"/>
        <v>43</v>
      </c>
      <c r="AG7" s="50">
        <v>43</v>
      </c>
      <c r="AH7" s="37"/>
    </row>
    <row r="8" spans="1:34">
      <c r="A8" s="12">
        <v>5</v>
      </c>
      <c r="B8" s="63" t="s">
        <v>280</v>
      </c>
      <c r="C8" s="59" t="s">
        <v>282</v>
      </c>
      <c r="D8" s="15">
        <v>2</v>
      </c>
      <c r="E8" s="15">
        <v>2</v>
      </c>
      <c r="F8" s="15">
        <v>1</v>
      </c>
      <c r="G8" s="15">
        <v>2</v>
      </c>
      <c r="H8" s="15">
        <v>8</v>
      </c>
      <c r="I8" s="15">
        <v>5</v>
      </c>
      <c r="J8" s="15">
        <v>0</v>
      </c>
      <c r="K8" s="15">
        <v>0</v>
      </c>
      <c r="L8" s="15">
        <v>1</v>
      </c>
      <c r="M8" s="15">
        <v>0</v>
      </c>
      <c r="N8" s="15">
        <v>1</v>
      </c>
      <c r="O8" s="15">
        <v>0</v>
      </c>
      <c r="P8" s="15">
        <v>1</v>
      </c>
      <c r="Q8" s="15">
        <v>1</v>
      </c>
      <c r="R8" s="15">
        <v>1</v>
      </c>
      <c r="S8" s="15">
        <v>0</v>
      </c>
      <c r="T8" s="15">
        <v>0</v>
      </c>
      <c r="U8" s="15">
        <v>0</v>
      </c>
      <c r="V8" s="15">
        <v>3</v>
      </c>
      <c r="W8" s="15">
        <v>1</v>
      </c>
      <c r="X8" s="15">
        <v>1</v>
      </c>
      <c r="Y8" s="15">
        <v>1</v>
      </c>
      <c r="Z8" s="15">
        <v>2</v>
      </c>
      <c r="AA8" s="15">
        <v>3</v>
      </c>
      <c r="AB8" s="15">
        <v>2</v>
      </c>
      <c r="AC8" s="15">
        <v>0</v>
      </c>
      <c r="AD8" s="15">
        <v>0</v>
      </c>
      <c r="AE8" s="15">
        <v>2</v>
      </c>
      <c r="AF8" s="16">
        <f t="shared" si="0"/>
        <v>40</v>
      </c>
      <c r="AG8" s="50">
        <v>40</v>
      </c>
      <c r="AH8" s="37"/>
    </row>
    <row r="9" spans="1:34">
      <c r="A9" s="12">
        <v>6</v>
      </c>
      <c r="B9" s="63" t="s">
        <v>175</v>
      </c>
      <c r="C9" s="59" t="s">
        <v>167</v>
      </c>
      <c r="D9" s="15">
        <v>2</v>
      </c>
      <c r="E9" s="15">
        <v>1</v>
      </c>
      <c r="F9" s="15">
        <v>0</v>
      </c>
      <c r="G9" s="15">
        <v>1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1</v>
      </c>
      <c r="O9" s="15">
        <v>0</v>
      </c>
      <c r="P9" s="15">
        <v>0</v>
      </c>
      <c r="Q9" s="15">
        <v>1</v>
      </c>
      <c r="R9" s="15">
        <v>0</v>
      </c>
      <c r="S9" s="15">
        <v>0</v>
      </c>
      <c r="T9" s="15">
        <v>0</v>
      </c>
      <c r="U9" s="15">
        <v>1</v>
      </c>
      <c r="V9" s="15">
        <v>0</v>
      </c>
      <c r="W9" s="15">
        <v>1</v>
      </c>
      <c r="X9" s="15">
        <v>0</v>
      </c>
      <c r="Y9" s="15">
        <v>1</v>
      </c>
      <c r="Z9" s="15">
        <v>0</v>
      </c>
      <c r="AA9" s="15">
        <v>0</v>
      </c>
      <c r="AB9" s="15">
        <v>1</v>
      </c>
      <c r="AC9" s="15">
        <v>1</v>
      </c>
      <c r="AD9" s="15">
        <v>0</v>
      </c>
      <c r="AE9" s="15">
        <v>0</v>
      </c>
      <c r="AF9" s="16">
        <f t="shared" si="0"/>
        <v>11</v>
      </c>
      <c r="AG9" s="50">
        <v>11</v>
      </c>
      <c r="AH9" s="37"/>
    </row>
    <row r="10" spans="1:34">
      <c r="A10" s="12">
        <v>7</v>
      </c>
      <c r="B10" s="64" t="s">
        <v>21</v>
      </c>
      <c r="C10" s="65" t="s">
        <v>42</v>
      </c>
      <c r="D10" s="15">
        <v>2</v>
      </c>
      <c r="E10" s="15">
        <v>4</v>
      </c>
      <c r="F10" s="15">
        <v>2</v>
      </c>
      <c r="G10" s="15">
        <v>2</v>
      </c>
      <c r="H10" s="15">
        <v>2</v>
      </c>
      <c r="I10" s="15">
        <v>3</v>
      </c>
      <c r="J10" s="15">
        <v>0</v>
      </c>
      <c r="K10" s="15">
        <v>0</v>
      </c>
      <c r="L10" s="15">
        <v>0</v>
      </c>
      <c r="M10" s="15">
        <v>0</v>
      </c>
      <c r="N10" s="15">
        <v>1</v>
      </c>
      <c r="O10" s="15">
        <v>0</v>
      </c>
      <c r="P10" s="15">
        <v>1</v>
      </c>
      <c r="Q10" s="15">
        <v>1</v>
      </c>
      <c r="R10" s="15">
        <v>1</v>
      </c>
      <c r="S10" s="15">
        <v>0</v>
      </c>
      <c r="T10" s="15">
        <v>0</v>
      </c>
      <c r="U10" s="15">
        <v>1</v>
      </c>
      <c r="V10" s="15">
        <v>2</v>
      </c>
      <c r="W10" s="15">
        <v>2</v>
      </c>
      <c r="X10" s="15">
        <v>1</v>
      </c>
      <c r="Y10" s="15">
        <v>0</v>
      </c>
      <c r="Z10" s="15">
        <v>2</v>
      </c>
      <c r="AA10" s="15">
        <v>3</v>
      </c>
      <c r="AB10" s="15">
        <v>2</v>
      </c>
      <c r="AC10" s="15">
        <v>2</v>
      </c>
      <c r="AD10" s="15">
        <v>0</v>
      </c>
      <c r="AE10" s="15">
        <v>2</v>
      </c>
      <c r="AF10" s="16">
        <f t="shared" si="0"/>
        <v>36</v>
      </c>
      <c r="AG10" s="50">
        <v>36</v>
      </c>
      <c r="AH10" s="37"/>
    </row>
    <row r="11" spans="1:34">
      <c r="A11" s="12">
        <v>8</v>
      </c>
      <c r="B11" s="63" t="s">
        <v>178</v>
      </c>
      <c r="C11" s="59" t="s">
        <v>168</v>
      </c>
      <c r="D11" s="15">
        <v>6</v>
      </c>
      <c r="E11" s="15">
        <v>0</v>
      </c>
      <c r="F11" s="15">
        <v>1</v>
      </c>
      <c r="G11" s="15">
        <v>2</v>
      </c>
      <c r="H11" s="15">
        <v>0</v>
      </c>
      <c r="I11" s="15">
        <v>5</v>
      </c>
      <c r="J11" s="15">
        <v>0</v>
      </c>
      <c r="K11" s="15">
        <v>0</v>
      </c>
      <c r="L11" s="15">
        <v>1</v>
      </c>
      <c r="M11" s="15">
        <v>0</v>
      </c>
      <c r="N11" s="15">
        <v>0</v>
      </c>
      <c r="O11" s="15">
        <v>1</v>
      </c>
      <c r="P11" s="15">
        <v>0</v>
      </c>
      <c r="Q11" s="15">
        <v>1</v>
      </c>
      <c r="R11" s="15">
        <v>1</v>
      </c>
      <c r="S11" s="15">
        <v>1</v>
      </c>
      <c r="T11" s="15">
        <v>0</v>
      </c>
      <c r="U11" s="15">
        <v>0</v>
      </c>
      <c r="V11" s="15">
        <v>1</v>
      </c>
      <c r="W11" s="15">
        <v>1</v>
      </c>
      <c r="X11" s="15">
        <v>1</v>
      </c>
      <c r="Y11" s="15">
        <v>0</v>
      </c>
      <c r="Z11" s="15">
        <v>3</v>
      </c>
      <c r="AA11" s="15">
        <v>3</v>
      </c>
      <c r="AB11" s="15">
        <v>1</v>
      </c>
      <c r="AC11" s="15">
        <v>0</v>
      </c>
      <c r="AD11" s="15">
        <v>1</v>
      </c>
      <c r="AE11" s="15">
        <v>0</v>
      </c>
      <c r="AF11" s="16">
        <f t="shared" si="0"/>
        <v>30</v>
      </c>
      <c r="AG11" s="50">
        <v>30</v>
      </c>
      <c r="AH11" s="37"/>
    </row>
    <row r="12" spans="1:34">
      <c r="A12" s="12">
        <v>9</v>
      </c>
      <c r="B12" s="63" t="s">
        <v>408</v>
      </c>
      <c r="C12" s="59" t="s">
        <v>38</v>
      </c>
      <c r="D12" s="15">
        <v>2</v>
      </c>
      <c r="E12" s="15">
        <v>4</v>
      </c>
      <c r="F12" s="15">
        <v>1</v>
      </c>
      <c r="G12" s="15">
        <v>2</v>
      </c>
      <c r="H12" s="15">
        <v>8</v>
      </c>
      <c r="I12" s="15">
        <v>5</v>
      </c>
      <c r="J12" s="15">
        <v>0</v>
      </c>
      <c r="K12" s="15">
        <v>2</v>
      </c>
      <c r="L12" s="15">
        <v>1</v>
      </c>
      <c r="M12" s="15">
        <v>0</v>
      </c>
      <c r="N12" s="15">
        <v>0</v>
      </c>
      <c r="O12" s="15">
        <v>0</v>
      </c>
      <c r="P12" s="15">
        <v>1</v>
      </c>
      <c r="Q12" s="15">
        <v>1</v>
      </c>
      <c r="R12" s="15">
        <v>1</v>
      </c>
      <c r="S12" s="15">
        <v>0</v>
      </c>
      <c r="T12" s="15">
        <v>0</v>
      </c>
      <c r="U12" s="15">
        <v>1</v>
      </c>
      <c r="V12" s="15">
        <v>2</v>
      </c>
      <c r="W12" s="15">
        <v>2</v>
      </c>
      <c r="X12" s="15">
        <v>2</v>
      </c>
      <c r="Y12" s="15">
        <v>1</v>
      </c>
      <c r="Z12" s="15">
        <v>2</v>
      </c>
      <c r="AA12" s="15">
        <v>3</v>
      </c>
      <c r="AB12" s="15">
        <v>2</v>
      </c>
      <c r="AC12" s="15">
        <v>2</v>
      </c>
      <c r="AD12" s="15">
        <v>0</v>
      </c>
      <c r="AE12" s="15">
        <v>1</v>
      </c>
      <c r="AF12" s="16">
        <f t="shared" si="0"/>
        <v>46</v>
      </c>
      <c r="AG12" s="50">
        <v>46</v>
      </c>
      <c r="AH12" s="37"/>
    </row>
    <row r="13" spans="1:34">
      <c r="A13" s="12">
        <v>10</v>
      </c>
      <c r="B13" s="63" t="s">
        <v>285</v>
      </c>
      <c r="C13" s="59" t="s">
        <v>283</v>
      </c>
      <c r="D13" s="15">
        <v>2</v>
      </c>
      <c r="E13" s="15">
        <v>3</v>
      </c>
      <c r="F13" s="15">
        <v>1</v>
      </c>
      <c r="G13" s="15">
        <v>2</v>
      </c>
      <c r="H13" s="15">
        <v>0</v>
      </c>
      <c r="I13" s="15">
        <v>1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1</v>
      </c>
      <c r="P13" s="15">
        <v>0</v>
      </c>
      <c r="Q13" s="15">
        <v>1</v>
      </c>
      <c r="R13" s="15">
        <v>1</v>
      </c>
      <c r="S13" s="15">
        <v>0</v>
      </c>
      <c r="T13" s="15">
        <v>0</v>
      </c>
      <c r="U13" s="15">
        <v>0</v>
      </c>
      <c r="V13" s="15">
        <v>1</v>
      </c>
      <c r="W13" s="15">
        <v>0</v>
      </c>
      <c r="X13" s="15">
        <v>1</v>
      </c>
      <c r="Y13" s="15">
        <v>0</v>
      </c>
      <c r="Z13" s="15">
        <v>2</v>
      </c>
      <c r="AA13" s="15">
        <v>3</v>
      </c>
      <c r="AB13" s="15">
        <v>1</v>
      </c>
      <c r="AC13" s="15">
        <v>0</v>
      </c>
      <c r="AD13" s="15">
        <v>0</v>
      </c>
      <c r="AE13" s="15">
        <v>2</v>
      </c>
      <c r="AF13" s="16">
        <f t="shared" si="0"/>
        <v>22</v>
      </c>
      <c r="AG13" s="50">
        <v>22</v>
      </c>
      <c r="AH13" s="37"/>
    </row>
    <row r="14" spans="1:34">
      <c r="A14" s="12">
        <v>11</v>
      </c>
      <c r="B14" s="63" t="s">
        <v>275</v>
      </c>
      <c r="C14" s="59" t="s">
        <v>263</v>
      </c>
      <c r="D14" s="15">
        <v>2</v>
      </c>
      <c r="E14" s="15">
        <v>1</v>
      </c>
      <c r="F14" s="15">
        <v>0</v>
      </c>
      <c r="G14" s="15">
        <v>1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1</v>
      </c>
      <c r="O14" s="15">
        <v>0</v>
      </c>
      <c r="P14" s="15">
        <v>0</v>
      </c>
      <c r="Q14" s="15">
        <v>1</v>
      </c>
      <c r="R14" s="15">
        <v>0</v>
      </c>
      <c r="S14" s="15">
        <v>0</v>
      </c>
      <c r="T14" s="15">
        <v>0</v>
      </c>
      <c r="U14" s="15">
        <v>1</v>
      </c>
      <c r="V14" s="15">
        <v>0</v>
      </c>
      <c r="W14" s="15">
        <v>1</v>
      </c>
      <c r="X14" s="15">
        <v>0</v>
      </c>
      <c r="Y14" s="15">
        <v>1</v>
      </c>
      <c r="Z14" s="15">
        <v>0</v>
      </c>
      <c r="AA14" s="15">
        <v>0</v>
      </c>
      <c r="AB14" s="15">
        <v>1</v>
      </c>
      <c r="AC14" s="15">
        <v>1</v>
      </c>
      <c r="AD14" s="15">
        <v>0</v>
      </c>
      <c r="AE14" s="15">
        <v>0</v>
      </c>
      <c r="AF14" s="16">
        <f t="shared" si="0"/>
        <v>11</v>
      </c>
      <c r="AG14" s="50">
        <v>11</v>
      </c>
      <c r="AH14" s="37"/>
    </row>
    <row r="15" spans="1:34">
      <c r="A15" s="12">
        <v>12</v>
      </c>
      <c r="B15" s="63" t="s">
        <v>182</v>
      </c>
      <c r="C15" s="59" t="s">
        <v>170</v>
      </c>
      <c r="D15" s="15">
        <v>4</v>
      </c>
      <c r="E15" s="15">
        <v>6</v>
      </c>
      <c r="F15" s="15">
        <v>1</v>
      </c>
      <c r="G15" s="15">
        <v>1</v>
      </c>
      <c r="H15" s="15">
        <v>0</v>
      </c>
      <c r="I15" s="15">
        <v>5</v>
      </c>
      <c r="J15" s="15">
        <v>0</v>
      </c>
      <c r="K15" s="15">
        <v>2</v>
      </c>
      <c r="L15" s="15">
        <v>1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1</v>
      </c>
      <c r="T15" s="15">
        <v>0</v>
      </c>
      <c r="U15" s="15">
        <v>1</v>
      </c>
      <c r="V15" s="15">
        <v>1</v>
      </c>
      <c r="W15" s="15">
        <v>1</v>
      </c>
      <c r="X15" s="15">
        <v>1</v>
      </c>
      <c r="Y15" s="15">
        <v>2</v>
      </c>
      <c r="Z15" s="15">
        <v>2</v>
      </c>
      <c r="AA15" s="15">
        <v>3</v>
      </c>
      <c r="AB15" s="15">
        <v>1</v>
      </c>
      <c r="AC15" s="15">
        <v>2</v>
      </c>
      <c r="AD15" s="15">
        <v>0</v>
      </c>
      <c r="AE15" s="15">
        <v>1</v>
      </c>
      <c r="AF15" s="16">
        <f t="shared" si="0"/>
        <v>36</v>
      </c>
      <c r="AG15" s="50">
        <v>36</v>
      </c>
      <c r="AH15" s="37"/>
    </row>
    <row r="16" spans="1:34">
      <c r="A16" s="12">
        <v>13</v>
      </c>
      <c r="B16" s="63" t="s">
        <v>424</v>
      </c>
      <c r="C16" s="59" t="s">
        <v>169</v>
      </c>
      <c r="D16" s="15">
        <v>0</v>
      </c>
      <c r="E16" s="15">
        <v>1</v>
      </c>
      <c r="F16" s="15">
        <v>1</v>
      </c>
      <c r="G16" s="15">
        <v>2</v>
      </c>
      <c r="H16" s="15">
        <v>4</v>
      </c>
      <c r="I16" s="15">
        <v>5</v>
      </c>
      <c r="J16" s="15">
        <v>2</v>
      </c>
      <c r="K16" s="15">
        <v>6</v>
      </c>
      <c r="L16" s="15">
        <v>1</v>
      </c>
      <c r="M16" s="15">
        <v>0</v>
      </c>
      <c r="N16" s="15">
        <v>1</v>
      </c>
      <c r="O16" s="15">
        <v>0</v>
      </c>
      <c r="P16" s="15">
        <v>0</v>
      </c>
      <c r="Q16" s="15">
        <v>1</v>
      </c>
      <c r="R16" s="15">
        <v>0</v>
      </c>
      <c r="S16" s="15">
        <v>1</v>
      </c>
      <c r="T16" s="15">
        <v>0</v>
      </c>
      <c r="U16" s="15">
        <v>1</v>
      </c>
      <c r="V16" s="15">
        <v>2</v>
      </c>
      <c r="W16" s="15">
        <v>1</v>
      </c>
      <c r="X16" s="15">
        <v>2</v>
      </c>
      <c r="Y16" s="15">
        <v>2</v>
      </c>
      <c r="Z16" s="15">
        <v>2</v>
      </c>
      <c r="AA16" s="15">
        <v>1</v>
      </c>
      <c r="AB16" s="15">
        <v>2</v>
      </c>
      <c r="AC16" s="15">
        <v>2</v>
      </c>
      <c r="AD16" s="15">
        <v>2</v>
      </c>
      <c r="AE16" s="15">
        <v>1</v>
      </c>
      <c r="AF16" s="16">
        <f t="shared" si="0"/>
        <v>43</v>
      </c>
      <c r="AG16" s="50">
        <v>43</v>
      </c>
      <c r="AH16" s="37"/>
    </row>
    <row r="17" spans="1:34">
      <c r="A17" s="12">
        <v>14</v>
      </c>
      <c r="B17" s="62" t="s">
        <v>191</v>
      </c>
      <c r="C17" s="59" t="s">
        <v>174</v>
      </c>
      <c r="D17" s="15">
        <v>4</v>
      </c>
      <c r="E17" s="15">
        <v>9</v>
      </c>
      <c r="F17" s="15">
        <v>3</v>
      </c>
      <c r="G17" s="15">
        <v>4</v>
      </c>
      <c r="H17" s="15">
        <v>2</v>
      </c>
      <c r="I17" s="15">
        <v>5</v>
      </c>
      <c r="J17" s="15">
        <v>0</v>
      </c>
      <c r="K17" s="15">
        <v>4</v>
      </c>
      <c r="L17" s="15">
        <v>1</v>
      </c>
      <c r="M17" s="15">
        <v>0</v>
      </c>
      <c r="N17" s="15">
        <v>0</v>
      </c>
      <c r="O17" s="15">
        <v>1</v>
      </c>
      <c r="P17" s="15">
        <v>1</v>
      </c>
      <c r="Q17" s="15">
        <v>1</v>
      </c>
      <c r="R17" s="15">
        <v>0</v>
      </c>
      <c r="S17" s="15">
        <v>1</v>
      </c>
      <c r="T17" s="15">
        <v>1</v>
      </c>
      <c r="U17" s="15">
        <v>0</v>
      </c>
      <c r="V17" s="15">
        <v>2</v>
      </c>
      <c r="W17" s="15">
        <v>1</v>
      </c>
      <c r="X17" s="15">
        <v>0</v>
      </c>
      <c r="Y17" s="15">
        <v>0</v>
      </c>
      <c r="Z17" s="15">
        <v>3</v>
      </c>
      <c r="AA17" s="15">
        <v>3</v>
      </c>
      <c r="AB17" s="15">
        <v>2</v>
      </c>
      <c r="AC17" s="15">
        <v>0</v>
      </c>
      <c r="AD17" s="15">
        <v>2</v>
      </c>
      <c r="AE17" s="15">
        <v>1</v>
      </c>
      <c r="AF17" s="16">
        <f t="shared" si="0"/>
        <v>51</v>
      </c>
      <c r="AG17" s="50">
        <v>51</v>
      </c>
      <c r="AH17" s="37"/>
    </row>
    <row r="18" spans="1:34">
      <c r="A18" s="12">
        <v>15</v>
      </c>
      <c r="B18" s="63" t="s">
        <v>273</v>
      </c>
      <c r="C18" s="59" t="s">
        <v>262</v>
      </c>
      <c r="D18" s="15">
        <v>2</v>
      </c>
      <c r="E18" s="15">
        <v>2</v>
      </c>
      <c r="F18" s="15">
        <v>2</v>
      </c>
      <c r="G18" s="15">
        <v>2</v>
      </c>
      <c r="H18" s="15">
        <v>1</v>
      </c>
      <c r="I18" s="15">
        <v>3</v>
      </c>
      <c r="J18" s="15">
        <v>0</v>
      </c>
      <c r="K18" s="15">
        <v>2</v>
      </c>
      <c r="L18" s="15">
        <v>1</v>
      </c>
      <c r="M18" s="15">
        <v>0</v>
      </c>
      <c r="N18" s="15">
        <v>0</v>
      </c>
      <c r="O18" s="15">
        <v>0</v>
      </c>
      <c r="P18" s="15">
        <v>1</v>
      </c>
      <c r="Q18" s="15">
        <v>0</v>
      </c>
      <c r="R18" s="15">
        <v>1</v>
      </c>
      <c r="S18" s="15">
        <v>0</v>
      </c>
      <c r="T18" s="15">
        <v>1</v>
      </c>
      <c r="U18" s="15">
        <v>0</v>
      </c>
      <c r="V18" s="15">
        <v>0</v>
      </c>
      <c r="W18" s="15">
        <v>2</v>
      </c>
      <c r="X18" s="15">
        <v>1</v>
      </c>
      <c r="Y18" s="15">
        <v>0</v>
      </c>
      <c r="Z18" s="15">
        <v>2</v>
      </c>
      <c r="AA18" s="15">
        <v>2</v>
      </c>
      <c r="AB18" s="15">
        <v>2</v>
      </c>
      <c r="AC18" s="15">
        <v>0</v>
      </c>
      <c r="AD18" s="15">
        <v>0</v>
      </c>
      <c r="AE18" s="15">
        <v>2</v>
      </c>
      <c r="AF18" s="16">
        <f t="shared" si="0"/>
        <v>29</v>
      </c>
      <c r="AG18" s="50">
        <v>29</v>
      </c>
      <c r="AH18" s="37"/>
    </row>
    <row r="19" spans="1:34">
      <c r="A19" s="12">
        <v>16</v>
      </c>
      <c r="B19" s="63" t="s">
        <v>29</v>
      </c>
      <c r="C19" s="59" t="s">
        <v>39</v>
      </c>
      <c r="D19" s="15">
        <v>2</v>
      </c>
      <c r="E19" s="15">
        <v>2</v>
      </c>
      <c r="F19" s="15">
        <v>1</v>
      </c>
      <c r="G19" s="15">
        <v>4</v>
      </c>
      <c r="H19" s="15">
        <v>0</v>
      </c>
      <c r="I19" s="15">
        <v>5</v>
      </c>
      <c r="J19" s="15">
        <v>0</v>
      </c>
      <c r="K19" s="15">
        <v>0</v>
      </c>
      <c r="L19" s="15">
        <v>0</v>
      </c>
      <c r="M19" s="15">
        <v>0</v>
      </c>
      <c r="N19" s="15">
        <v>1</v>
      </c>
      <c r="O19" s="15">
        <v>0</v>
      </c>
      <c r="P19" s="15">
        <v>0</v>
      </c>
      <c r="Q19" s="15">
        <v>1</v>
      </c>
      <c r="R19" s="15">
        <v>0</v>
      </c>
      <c r="S19" s="15">
        <v>0</v>
      </c>
      <c r="T19" s="15">
        <v>0</v>
      </c>
      <c r="U19" s="15">
        <v>0</v>
      </c>
      <c r="V19" s="15">
        <v>1</v>
      </c>
      <c r="W19" s="15">
        <v>1</v>
      </c>
      <c r="X19" s="15">
        <v>2</v>
      </c>
      <c r="Y19" s="15">
        <v>1</v>
      </c>
      <c r="Z19" s="15">
        <v>3</v>
      </c>
      <c r="AA19" s="15">
        <v>3</v>
      </c>
      <c r="AB19" s="15">
        <v>1</v>
      </c>
      <c r="AC19" s="15">
        <v>2</v>
      </c>
      <c r="AD19" s="15">
        <v>1</v>
      </c>
      <c r="AE19" s="15">
        <v>1</v>
      </c>
      <c r="AF19" s="16">
        <f t="shared" si="0"/>
        <v>32</v>
      </c>
      <c r="AG19" s="50">
        <v>32</v>
      </c>
      <c r="AH19" s="37"/>
    </row>
    <row r="20" spans="1:34">
      <c r="A20" s="12">
        <v>17</v>
      </c>
      <c r="B20" s="63" t="s">
        <v>255</v>
      </c>
      <c r="C20" s="59" t="s">
        <v>254</v>
      </c>
      <c r="D20" s="15">
        <v>0</v>
      </c>
      <c r="E20" s="15">
        <v>4</v>
      </c>
      <c r="F20" s="15">
        <v>1</v>
      </c>
      <c r="G20" s="15">
        <v>2</v>
      </c>
      <c r="H20" s="15">
        <v>0</v>
      </c>
      <c r="I20" s="15">
        <v>1</v>
      </c>
      <c r="J20" s="15">
        <v>0</v>
      </c>
      <c r="K20" s="15">
        <v>10</v>
      </c>
      <c r="L20" s="15">
        <v>0</v>
      </c>
      <c r="M20" s="15">
        <v>0</v>
      </c>
      <c r="N20" s="15">
        <v>0</v>
      </c>
      <c r="O20" s="15">
        <v>0</v>
      </c>
      <c r="P20" s="15">
        <v>1</v>
      </c>
      <c r="Q20" s="15">
        <v>1</v>
      </c>
      <c r="R20" s="15">
        <v>0</v>
      </c>
      <c r="S20" s="15">
        <v>0</v>
      </c>
      <c r="T20" s="15">
        <v>0</v>
      </c>
      <c r="U20" s="15">
        <v>0</v>
      </c>
      <c r="V20" s="15">
        <v>1</v>
      </c>
      <c r="W20" s="15">
        <v>1</v>
      </c>
      <c r="X20" s="15">
        <v>1</v>
      </c>
      <c r="Y20" s="15">
        <v>1</v>
      </c>
      <c r="Z20" s="15">
        <v>3</v>
      </c>
      <c r="AA20" s="15">
        <v>3</v>
      </c>
      <c r="AB20" s="15">
        <v>2</v>
      </c>
      <c r="AC20" s="15">
        <v>2</v>
      </c>
      <c r="AD20" s="15">
        <v>1</v>
      </c>
      <c r="AE20" s="15">
        <v>2</v>
      </c>
      <c r="AF20" s="16">
        <f t="shared" si="0"/>
        <v>37</v>
      </c>
      <c r="AG20" s="50">
        <v>37</v>
      </c>
      <c r="AH20" s="37"/>
    </row>
    <row r="21" spans="1:34">
      <c r="A21" s="12">
        <v>18</v>
      </c>
      <c r="B21" s="64" t="s">
        <v>16</v>
      </c>
      <c r="C21" s="65" t="s">
        <v>44</v>
      </c>
      <c r="D21" s="15">
        <v>18</v>
      </c>
      <c r="E21" s="15">
        <v>6</v>
      </c>
      <c r="F21" s="15">
        <v>7</v>
      </c>
      <c r="G21" s="15">
        <v>4</v>
      </c>
      <c r="H21" s="15">
        <v>7</v>
      </c>
      <c r="I21" s="15">
        <v>5</v>
      </c>
      <c r="J21" s="15">
        <v>4</v>
      </c>
      <c r="K21" s="15">
        <v>6</v>
      </c>
      <c r="L21" s="15">
        <v>1</v>
      </c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15">
        <v>1</v>
      </c>
      <c r="T21" s="15">
        <v>0</v>
      </c>
      <c r="U21" s="15">
        <v>1</v>
      </c>
      <c r="V21" s="15">
        <v>2</v>
      </c>
      <c r="W21" s="15">
        <v>1</v>
      </c>
      <c r="X21" s="15">
        <v>2</v>
      </c>
      <c r="Y21" s="15">
        <v>2</v>
      </c>
      <c r="Z21" s="15">
        <v>3</v>
      </c>
      <c r="AA21" s="15">
        <v>3</v>
      </c>
      <c r="AB21" s="15">
        <v>2</v>
      </c>
      <c r="AC21" s="15">
        <v>2</v>
      </c>
      <c r="AD21" s="15">
        <v>1</v>
      </c>
      <c r="AE21" s="15">
        <v>1</v>
      </c>
      <c r="AF21" s="16">
        <f t="shared" si="0"/>
        <v>85</v>
      </c>
      <c r="AG21" s="50">
        <v>85</v>
      </c>
      <c r="AH21" s="37"/>
    </row>
    <row r="22" spans="1:34">
      <c r="A22" s="12">
        <v>19</v>
      </c>
      <c r="B22" s="63" t="s">
        <v>188</v>
      </c>
      <c r="C22" s="59" t="s">
        <v>173</v>
      </c>
      <c r="D22" s="15">
        <v>14</v>
      </c>
      <c r="E22" s="15">
        <v>9</v>
      </c>
      <c r="F22" s="15">
        <v>1</v>
      </c>
      <c r="G22" s="15">
        <v>4</v>
      </c>
      <c r="H22" s="15">
        <v>0</v>
      </c>
      <c r="I22" s="15">
        <v>5</v>
      </c>
      <c r="J22" s="15">
        <v>2</v>
      </c>
      <c r="K22" s="15">
        <v>0</v>
      </c>
      <c r="L22" s="15">
        <v>1</v>
      </c>
      <c r="M22" s="15">
        <v>0</v>
      </c>
      <c r="N22" s="15">
        <v>0</v>
      </c>
      <c r="O22" s="15">
        <v>0</v>
      </c>
      <c r="P22" s="15">
        <v>0</v>
      </c>
      <c r="Q22" s="15">
        <v>1</v>
      </c>
      <c r="R22" s="15">
        <v>0</v>
      </c>
      <c r="S22" s="15">
        <v>1</v>
      </c>
      <c r="T22" s="15">
        <v>0</v>
      </c>
      <c r="U22" s="15">
        <v>0</v>
      </c>
      <c r="V22" s="15">
        <v>1</v>
      </c>
      <c r="W22" s="15">
        <v>2</v>
      </c>
      <c r="X22" s="15">
        <v>2</v>
      </c>
      <c r="Y22" s="15">
        <v>2</v>
      </c>
      <c r="Z22" s="15">
        <v>3</v>
      </c>
      <c r="AA22" s="15">
        <v>3</v>
      </c>
      <c r="AB22" s="15">
        <v>2</v>
      </c>
      <c r="AC22" s="15">
        <v>2</v>
      </c>
      <c r="AD22" s="15">
        <v>1</v>
      </c>
      <c r="AE22" s="15">
        <v>2</v>
      </c>
      <c r="AF22" s="16">
        <f t="shared" si="0"/>
        <v>58</v>
      </c>
      <c r="AG22" s="50">
        <v>58</v>
      </c>
      <c r="AH22" s="37"/>
    </row>
    <row r="23" spans="1:34" ht="25.5">
      <c r="A23" s="12">
        <v>20</v>
      </c>
      <c r="B23" s="63" t="s">
        <v>10</v>
      </c>
      <c r="C23" s="59" t="s">
        <v>46</v>
      </c>
      <c r="D23" s="15">
        <v>2</v>
      </c>
      <c r="E23" s="15">
        <v>6</v>
      </c>
      <c r="F23" s="15">
        <v>2</v>
      </c>
      <c r="G23" s="15">
        <v>2</v>
      </c>
      <c r="H23" s="15">
        <v>8</v>
      </c>
      <c r="I23" s="15">
        <v>5</v>
      </c>
      <c r="J23" s="15">
        <v>0</v>
      </c>
      <c r="K23" s="15">
        <v>0</v>
      </c>
      <c r="L23" s="15">
        <v>1</v>
      </c>
      <c r="M23" s="15">
        <v>0</v>
      </c>
      <c r="N23" s="15">
        <v>1</v>
      </c>
      <c r="O23" s="15">
        <v>0</v>
      </c>
      <c r="P23" s="15">
        <v>1</v>
      </c>
      <c r="Q23" s="15">
        <v>1</v>
      </c>
      <c r="R23" s="15">
        <v>0</v>
      </c>
      <c r="S23" s="15">
        <v>0</v>
      </c>
      <c r="T23" s="15">
        <v>0</v>
      </c>
      <c r="U23" s="15">
        <v>0</v>
      </c>
      <c r="V23" s="15">
        <v>1</v>
      </c>
      <c r="W23" s="15">
        <v>2</v>
      </c>
      <c r="X23" s="15">
        <v>2</v>
      </c>
      <c r="Y23" s="15">
        <v>1</v>
      </c>
      <c r="Z23" s="15">
        <v>3</v>
      </c>
      <c r="AA23" s="15">
        <v>3</v>
      </c>
      <c r="AB23" s="15">
        <v>2</v>
      </c>
      <c r="AC23" s="15">
        <v>2</v>
      </c>
      <c r="AD23" s="15">
        <v>0</v>
      </c>
      <c r="AE23" s="15">
        <v>2</v>
      </c>
      <c r="AF23" s="16">
        <f t="shared" si="0"/>
        <v>47</v>
      </c>
      <c r="AG23" s="50">
        <v>47</v>
      </c>
      <c r="AH23" s="37"/>
    </row>
    <row r="24" spans="1:34">
      <c r="A24" s="12">
        <v>21</v>
      </c>
      <c r="B24" s="63" t="s">
        <v>20</v>
      </c>
      <c r="C24" s="59" t="s">
        <v>43</v>
      </c>
      <c r="D24" s="15">
        <v>10</v>
      </c>
      <c r="E24" s="15">
        <v>4</v>
      </c>
      <c r="F24" s="15">
        <v>1</v>
      </c>
      <c r="G24" s="15">
        <v>2</v>
      </c>
      <c r="H24" s="15">
        <v>10</v>
      </c>
      <c r="I24" s="15">
        <v>5</v>
      </c>
      <c r="J24" s="15">
        <v>2</v>
      </c>
      <c r="K24" s="15">
        <v>4</v>
      </c>
      <c r="L24" s="15">
        <v>1</v>
      </c>
      <c r="M24" s="15">
        <v>0</v>
      </c>
      <c r="N24" s="15">
        <v>1</v>
      </c>
      <c r="O24" s="15">
        <v>0</v>
      </c>
      <c r="P24" s="15">
        <v>1</v>
      </c>
      <c r="Q24" s="15">
        <v>1</v>
      </c>
      <c r="R24" s="15">
        <v>1</v>
      </c>
      <c r="S24" s="15">
        <v>0</v>
      </c>
      <c r="T24" s="15">
        <v>0</v>
      </c>
      <c r="U24" s="15">
        <v>1</v>
      </c>
      <c r="V24" s="15">
        <v>3</v>
      </c>
      <c r="W24" s="15">
        <v>2</v>
      </c>
      <c r="X24" s="15">
        <v>1</v>
      </c>
      <c r="Y24" s="15">
        <v>1</v>
      </c>
      <c r="Z24" s="15">
        <v>2</v>
      </c>
      <c r="AA24" s="15">
        <v>3</v>
      </c>
      <c r="AB24" s="15">
        <v>1</v>
      </c>
      <c r="AC24" s="15">
        <v>0</v>
      </c>
      <c r="AD24" s="15">
        <v>2</v>
      </c>
      <c r="AE24" s="15">
        <v>1</v>
      </c>
      <c r="AF24" s="16">
        <f t="shared" si="0"/>
        <v>60</v>
      </c>
      <c r="AG24" s="51">
        <v>60</v>
      </c>
      <c r="AH24" s="37"/>
    </row>
    <row r="25" spans="1:34">
      <c r="A25" s="12">
        <v>22</v>
      </c>
      <c r="B25" s="63" t="s">
        <v>32</v>
      </c>
      <c r="C25" s="59" t="s">
        <v>49</v>
      </c>
      <c r="D25" s="15">
        <v>9</v>
      </c>
      <c r="E25" s="15">
        <v>0</v>
      </c>
      <c r="F25" s="15">
        <v>1</v>
      </c>
      <c r="G25" s="15">
        <v>2</v>
      </c>
      <c r="H25" s="15">
        <v>0</v>
      </c>
      <c r="I25" s="15">
        <v>3</v>
      </c>
      <c r="J25" s="15">
        <v>0</v>
      </c>
      <c r="K25" s="15">
        <v>0</v>
      </c>
      <c r="L25" s="15">
        <v>1</v>
      </c>
      <c r="M25" s="15">
        <v>0</v>
      </c>
      <c r="N25" s="15">
        <v>0</v>
      </c>
      <c r="O25" s="15">
        <v>1</v>
      </c>
      <c r="P25" s="15">
        <v>0</v>
      </c>
      <c r="Q25" s="15">
        <v>0</v>
      </c>
      <c r="R25" s="15">
        <v>1</v>
      </c>
      <c r="S25" s="15">
        <v>1</v>
      </c>
      <c r="T25" s="15">
        <v>0</v>
      </c>
      <c r="U25" s="15">
        <v>0</v>
      </c>
      <c r="V25" s="15">
        <v>0</v>
      </c>
      <c r="W25" s="15">
        <v>1</v>
      </c>
      <c r="X25" s="15">
        <v>1</v>
      </c>
      <c r="Y25" s="15">
        <v>1</v>
      </c>
      <c r="Z25" s="15">
        <v>3</v>
      </c>
      <c r="AA25" s="15">
        <v>3</v>
      </c>
      <c r="AB25" s="15">
        <v>1</v>
      </c>
      <c r="AC25" s="15">
        <v>0</v>
      </c>
      <c r="AD25" s="15">
        <v>0</v>
      </c>
      <c r="AE25" s="15">
        <v>1</v>
      </c>
      <c r="AF25" s="16">
        <f t="shared" si="0"/>
        <v>30</v>
      </c>
      <c r="AG25" s="51">
        <v>30</v>
      </c>
      <c r="AH25" s="37"/>
    </row>
    <row r="26" spans="1:34">
      <c r="A26" s="12">
        <v>23</v>
      </c>
      <c r="B26" s="63" t="s">
        <v>409</v>
      </c>
      <c r="C26" s="59" t="s">
        <v>171</v>
      </c>
      <c r="D26" s="15">
        <v>2</v>
      </c>
      <c r="E26" s="15">
        <v>3</v>
      </c>
      <c r="F26" s="15">
        <v>0</v>
      </c>
      <c r="G26" s="15">
        <v>1</v>
      </c>
      <c r="H26" s="15">
        <v>10</v>
      </c>
      <c r="I26" s="15">
        <v>5</v>
      </c>
      <c r="J26" s="15">
        <v>0</v>
      </c>
      <c r="K26" s="15">
        <v>2</v>
      </c>
      <c r="L26" s="15">
        <v>1</v>
      </c>
      <c r="M26" s="15">
        <v>0</v>
      </c>
      <c r="N26" s="15">
        <v>1</v>
      </c>
      <c r="O26" s="15">
        <v>0</v>
      </c>
      <c r="P26" s="15">
        <v>0</v>
      </c>
      <c r="Q26" s="15">
        <v>1</v>
      </c>
      <c r="R26" s="15">
        <v>1</v>
      </c>
      <c r="S26" s="15">
        <v>0</v>
      </c>
      <c r="T26" s="15">
        <v>0</v>
      </c>
      <c r="U26" s="15">
        <v>0</v>
      </c>
      <c r="V26" s="15">
        <v>1</v>
      </c>
      <c r="W26" s="15">
        <v>1</v>
      </c>
      <c r="X26" s="15">
        <v>2</v>
      </c>
      <c r="Y26" s="15">
        <v>2</v>
      </c>
      <c r="Z26" s="15">
        <v>2</v>
      </c>
      <c r="AA26" s="15">
        <v>3</v>
      </c>
      <c r="AB26" s="15">
        <v>2</v>
      </c>
      <c r="AC26" s="15">
        <v>2</v>
      </c>
      <c r="AD26" s="15">
        <v>0</v>
      </c>
      <c r="AE26" s="15">
        <v>0</v>
      </c>
      <c r="AF26" s="16">
        <f t="shared" si="0"/>
        <v>42</v>
      </c>
      <c r="AG26" s="50">
        <v>42</v>
      </c>
      <c r="AH26" s="37"/>
    </row>
    <row r="27" spans="1:34">
      <c r="A27" s="12">
        <v>24</v>
      </c>
      <c r="B27" s="63" t="s">
        <v>266</v>
      </c>
      <c r="C27" s="59" t="s">
        <v>258</v>
      </c>
      <c r="D27" s="15">
        <v>2</v>
      </c>
      <c r="E27" s="15">
        <v>1</v>
      </c>
      <c r="F27" s="15">
        <v>1</v>
      </c>
      <c r="G27" s="15">
        <v>1</v>
      </c>
      <c r="H27" s="15">
        <v>0</v>
      </c>
      <c r="I27" s="15">
        <v>1</v>
      </c>
      <c r="J27" s="15">
        <v>0</v>
      </c>
      <c r="K27" s="15">
        <v>0</v>
      </c>
      <c r="L27" s="15">
        <v>1</v>
      </c>
      <c r="M27" s="15">
        <v>0</v>
      </c>
      <c r="N27" s="15">
        <v>1</v>
      </c>
      <c r="O27" s="15">
        <v>1</v>
      </c>
      <c r="P27" s="15">
        <v>0</v>
      </c>
      <c r="Q27" s="15">
        <v>1</v>
      </c>
      <c r="R27" s="15">
        <v>0</v>
      </c>
      <c r="S27" s="15">
        <v>1</v>
      </c>
      <c r="T27" s="15">
        <v>0</v>
      </c>
      <c r="U27" s="15">
        <v>0</v>
      </c>
      <c r="V27" s="15">
        <v>2</v>
      </c>
      <c r="W27" s="15">
        <v>1</v>
      </c>
      <c r="X27" s="15">
        <v>2</v>
      </c>
      <c r="Y27" s="15">
        <v>2</v>
      </c>
      <c r="Z27" s="15">
        <v>2</v>
      </c>
      <c r="AA27" s="15">
        <v>3</v>
      </c>
      <c r="AB27" s="15">
        <v>1</v>
      </c>
      <c r="AC27" s="15">
        <v>2</v>
      </c>
      <c r="AD27" s="15">
        <v>2</v>
      </c>
      <c r="AE27" s="15">
        <v>1</v>
      </c>
      <c r="AF27" s="16">
        <f t="shared" si="0"/>
        <v>29</v>
      </c>
      <c r="AG27" s="50">
        <v>29</v>
      </c>
      <c r="AH27" s="37"/>
    </row>
    <row r="28" spans="1:34">
      <c r="A28" s="12">
        <v>25</v>
      </c>
      <c r="B28" s="63" t="s">
        <v>267</v>
      </c>
      <c r="C28" s="59" t="s">
        <v>259</v>
      </c>
      <c r="D28" s="15">
        <v>4</v>
      </c>
      <c r="E28" s="15">
        <v>2</v>
      </c>
      <c r="F28" s="15">
        <v>0</v>
      </c>
      <c r="G28" s="15">
        <v>4</v>
      </c>
      <c r="H28" s="15">
        <v>9</v>
      </c>
      <c r="I28" s="15">
        <v>5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1</v>
      </c>
      <c r="P28" s="15">
        <v>1</v>
      </c>
      <c r="Q28" s="15">
        <v>1</v>
      </c>
      <c r="R28" s="15">
        <v>0</v>
      </c>
      <c r="S28" s="15">
        <v>1</v>
      </c>
      <c r="T28" s="15">
        <v>0</v>
      </c>
      <c r="U28" s="15">
        <v>0</v>
      </c>
      <c r="V28" s="15">
        <v>0</v>
      </c>
      <c r="W28" s="15">
        <v>2</v>
      </c>
      <c r="X28" s="15">
        <v>0</v>
      </c>
      <c r="Y28" s="15">
        <v>1</v>
      </c>
      <c r="Z28" s="15">
        <v>3</v>
      </c>
      <c r="AA28" s="15">
        <v>3</v>
      </c>
      <c r="AB28" s="15">
        <v>1</v>
      </c>
      <c r="AC28" s="15">
        <v>0</v>
      </c>
      <c r="AD28" s="15">
        <v>0</v>
      </c>
      <c r="AE28" s="15">
        <v>2</v>
      </c>
      <c r="AF28" s="16">
        <f t="shared" si="0"/>
        <v>40</v>
      </c>
      <c r="AG28" s="50">
        <v>40</v>
      </c>
      <c r="AH28" s="37"/>
    </row>
    <row r="29" spans="1:34">
      <c r="A29" s="12">
        <v>26</v>
      </c>
      <c r="B29" s="62" t="s">
        <v>35</v>
      </c>
      <c r="C29" s="59" t="s">
        <v>48</v>
      </c>
      <c r="D29" s="15">
        <v>2</v>
      </c>
      <c r="E29" s="15">
        <v>7</v>
      </c>
      <c r="F29" s="15">
        <v>1</v>
      </c>
      <c r="G29" s="15">
        <v>2</v>
      </c>
      <c r="H29" s="15">
        <v>5</v>
      </c>
      <c r="I29" s="15">
        <v>0</v>
      </c>
      <c r="J29" s="15">
        <v>0</v>
      </c>
      <c r="K29" s="15">
        <v>2</v>
      </c>
      <c r="L29" s="15">
        <v>1</v>
      </c>
      <c r="M29" s="15">
        <v>0</v>
      </c>
      <c r="N29" s="15">
        <v>0</v>
      </c>
      <c r="O29" s="15">
        <v>1</v>
      </c>
      <c r="P29" s="15">
        <v>1</v>
      </c>
      <c r="Q29" s="15">
        <v>1</v>
      </c>
      <c r="R29" s="15">
        <v>1</v>
      </c>
      <c r="S29" s="15">
        <v>0</v>
      </c>
      <c r="T29" s="15">
        <v>1</v>
      </c>
      <c r="U29" s="15">
        <v>0</v>
      </c>
      <c r="V29" s="15">
        <v>0</v>
      </c>
      <c r="W29" s="15">
        <v>1</v>
      </c>
      <c r="X29" s="15">
        <v>1</v>
      </c>
      <c r="Y29" s="15">
        <v>0</v>
      </c>
      <c r="Z29" s="15">
        <v>1</v>
      </c>
      <c r="AA29" s="15">
        <v>1</v>
      </c>
      <c r="AB29" s="15">
        <v>0</v>
      </c>
      <c r="AC29" s="15">
        <v>0</v>
      </c>
      <c r="AD29" s="15">
        <v>1</v>
      </c>
      <c r="AE29" s="15">
        <v>1</v>
      </c>
      <c r="AF29" s="16">
        <f t="shared" si="0"/>
        <v>31</v>
      </c>
      <c r="AG29" s="50">
        <v>31</v>
      </c>
      <c r="AH29" s="37"/>
    </row>
    <row r="30" spans="1:34">
      <c r="A30" s="12">
        <v>27</v>
      </c>
      <c r="B30" s="63" t="s">
        <v>279</v>
      </c>
      <c r="C30" s="59" t="s">
        <v>265</v>
      </c>
      <c r="D30" s="15">
        <v>2</v>
      </c>
      <c r="E30" s="15">
        <v>0</v>
      </c>
      <c r="F30" s="15">
        <v>1</v>
      </c>
      <c r="G30" s="15">
        <v>4</v>
      </c>
      <c r="H30" s="15">
        <v>8</v>
      </c>
      <c r="I30" s="15">
        <v>5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1</v>
      </c>
      <c r="R30" s="15">
        <v>0</v>
      </c>
      <c r="S30" s="15">
        <v>1</v>
      </c>
      <c r="T30" s="15">
        <v>0</v>
      </c>
      <c r="U30" s="15">
        <v>0</v>
      </c>
      <c r="V30" s="15">
        <v>1</v>
      </c>
      <c r="W30" s="15">
        <v>1</v>
      </c>
      <c r="X30" s="15">
        <v>2</v>
      </c>
      <c r="Y30" s="15">
        <v>1</v>
      </c>
      <c r="Z30" s="15">
        <v>3</v>
      </c>
      <c r="AA30" s="15">
        <v>3</v>
      </c>
      <c r="AB30" s="15">
        <v>2</v>
      </c>
      <c r="AC30" s="15">
        <v>2</v>
      </c>
      <c r="AD30" s="15">
        <v>1</v>
      </c>
      <c r="AE30" s="15">
        <v>2</v>
      </c>
      <c r="AF30" s="16">
        <f t="shared" si="0"/>
        <v>40</v>
      </c>
      <c r="AG30" s="50">
        <v>40</v>
      </c>
      <c r="AH30" s="37"/>
    </row>
    <row r="31" spans="1:34">
      <c r="A31" s="12">
        <v>28</v>
      </c>
      <c r="B31" s="63" t="s">
        <v>7</v>
      </c>
      <c r="C31" s="59" t="s">
        <v>47</v>
      </c>
      <c r="D31" s="15">
        <v>4</v>
      </c>
      <c r="E31" s="15">
        <v>7</v>
      </c>
      <c r="F31" s="15">
        <v>1</v>
      </c>
      <c r="G31" s="15">
        <v>2</v>
      </c>
      <c r="H31" s="15">
        <v>5</v>
      </c>
      <c r="I31" s="15">
        <v>1</v>
      </c>
      <c r="J31" s="15">
        <v>0</v>
      </c>
      <c r="K31" s="15">
        <v>0</v>
      </c>
      <c r="L31" s="15">
        <v>1</v>
      </c>
      <c r="M31" s="15">
        <v>0</v>
      </c>
      <c r="N31" s="15">
        <v>0</v>
      </c>
      <c r="O31" s="15">
        <v>1</v>
      </c>
      <c r="P31" s="15">
        <v>0</v>
      </c>
      <c r="Q31" s="15">
        <v>0</v>
      </c>
      <c r="R31" s="15">
        <v>0</v>
      </c>
      <c r="S31" s="15">
        <v>0</v>
      </c>
      <c r="T31" s="15">
        <v>1</v>
      </c>
      <c r="U31" s="15">
        <v>1</v>
      </c>
      <c r="V31" s="15">
        <v>1</v>
      </c>
      <c r="W31" s="15">
        <v>2</v>
      </c>
      <c r="X31" s="15">
        <v>2</v>
      </c>
      <c r="Y31" s="15">
        <v>1</v>
      </c>
      <c r="Z31" s="15">
        <v>3</v>
      </c>
      <c r="AA31" s="15">
        <v>3</v>
      </c>
      <c r="AB31" s="15">
        <v>1</v>
      </c>
      <c r="AC31" s="15">
        <v>2</v>
      </c>
      <c r="AD31" s="15">
        <v>0</v>
      </c>
      <c r="AE31" s="15">
        <v>1</v>
      </c>
      <c r="AF31" s="16">
        <f t="shared" si="0"/>
        <v>40</v>
      </c>
      <c r="AG31" s="50">
        <v>40</v>
      </c>
      <c r="AH31" s="37"/>
    </row>
    <row r="32" spans="1:34">
      <c r="A32" s="12">
        <v>29</v>
      </c>
      <c r="B32" s="63" t="s">
        <v>26</v>
      </c>
      <c r="C32" s="59" t="s">
        <v>40</v>
      </c>
      <c r="D32" s="15">
        <v>6</v>
      </c>
      <c r="E32" s="15">
        <v>6</v>
      </c>
      <c r="F32" s="15">
        <v>1</v>
      </c>
      <c r="G32" s="15">
        <v>2</v>
      </c>
      <c r="H32" s="15">
        <v>8</v>
      </c>
      <c r="I32" s="15">
        <v>5</v>
      </c>
      <c r="J32" s="15">
        <v>0</v>
      </c>
      <c r="K32" s="15">
        <v>4</v>
      </c>
      <c r="L32" s="15">
        <v>1</v>
      </c>
      <c r="M32" s="15">
        <v>0</v>
      </c>
      <c r="N32" s="15">
        <v>0</v>
      </c>
      <c r="O32" s="15">
        <v>0</v>
      </c>
      <c r="P32" s="15">
        <v>1</v>
      </c>
      <c r="Q32" s="15">
        <v>1</v>
      </c>
      <c r="R32" s="15">
        <v>1</v>
      </c>
      <c r="S32" s="15">
        <v>0</v>
      </c>
      <c r="T32" s="15">
        <v>0</v>
      </c>
      <c r="U32" s="15">
        <v>1</v>
      </c>
      <c r="V32" s="15">
        <v>2</v>
      </c>
      <c r="W32" s="15">
        <v>1</v>
      </c>
      <c r="X32" s="15">
        <v>2</v>
      </c>
      <c r="Y32" s="15">
        <v>2</v>
      </c>
      <c r="Z32" s="15">
        <v>2</v>
      </c>
      <c r="AA32" s="15">
        <v>3</v>
      </c>
      <c r="AB32" s="15">
        <v>2</v>
      </c>
      <c r="AC32" s="15">
        <v>2</v>
      </c>
      <c r="AD32" s="15">
        <v>1</v>
      </c>
      <c r="AE32" s="15">
        <v>1</v>
      </c>
      <c r="AF32" s="16">
        <f t="shared" si="0"/>
        <v>55</v>
      </c>
      <c r="AG32" s="50">
        <v>55</v>
      </c>
      <c r="AH32" s="37"/>
    </row>
    <row r="33" spans="1:34">
      <c r="A33" s="12">
        <v>30</v>
      </c>
      <c r="B33" s="63" t="s">
        <v>271</v>
      </c>
      <c r="C33" s="59" t="s">
        <v>261</v>
      </c>
      <c r="D33" s="15">
        <v>10</v>
      </c>
      <c r="E33" s="15">
        <v>5</v>
      </c>
      <c r="F33" s="15">
        <v>5</v>
      </c>
      <c r="G33" s="15">
        <v>2</v>
      </c>
      <c r="H33" s="15">
        <v>8</v>
      </c>
      <c r="I33" s="15">
        <v>5</v>
      </c>
      <c r="J33" s="15">
        <v>0</v>
      </c>
      <c r="K33" s="15">
        <v>2</v>
      </c>
      <c r="L33" s="15">
        <v>1</v>
      </c>
      <c r="M33" s="15">
        <v>0</v>
      </c>
      <c r="N33" s="15">
        <v>0</v>
      </c>
      <c r="O33" s="15">
        <v>1</v>
      </c>
      <c r="P33" s="15">
        <v>0</v>
      </c>
      <c r="Q33" s="15">
        <v>1</v>
      </c>
      <c r="R33" s="15">
        <v>0</v>
      </c>
      <c r="S33" s="15">
        <v>1</v>
      </c>
      <c r="T33" s="15">
        <v>0</v>
      </c>
      <c r="U33" s="15">
        <v>0</v>
      </c>
      <c r="V33" s="15">
        <v>2</v>
      </c>
      <c r="W33" s="15">
        <v>1</v>
      </c>
      <c r="X33" s="15">
        <v>2</v>
      </c>
      <c r="Y33" s="15">
        <v>1</v>
      </c>
      <c r="Z33" s="15">
        <v>3</v>
      </c>
      <c r="AA33" s="15">
        <v>3</v>
      </c>
      <c r="AB33" s="15">
        <v>2</v>
      </c>
      <c r="AC33" s="15">
        <v>2</v>
      </c>
      <c r="AD33" s="15">
        <v>1</v>
      </c>
      <c r="AE33" s="15">
        <v>1</v>
      </c>
      <c r="AF33" s="16">
        <f t="shared" si="0"/>
        <v>59</v>
      </c>
      <c r="AG33" s="50">
        <v>59</v>
      </c>
      <c r="AH33" s="37"/>
    </row>
    <row r="34" spans="1:34">
      <c r="A34" s="12">
        <v>31</v>
      </c>
      <c r="B34" s="63" t="s">
        <v>13</v>
      </c>
      <c r="C34" s="59" t="s">
        <v>45</v>
      </c>
      <c r="D34" s="15">
        <v>2</v>
      </c>
      <c r="E34" s="15">
        <v>3</v>
      </c>
      <c r="F34" s="15">
        <v>1</v>
      </c>
      <c r="G34" s="15">
        <v>2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1</v>
      </c>
      <c r="O34" s="15">
        <v>1</v>
      </c>
      <c r="P34" s="15">
        <v>1</v>
      </c>
      <c r="Q34" s="15">
        <v>1</v>
      </c>
      <c r="R34" s="15">
        <v>1</v>
      </c>
      <c r="S34" s="15">
        <v>1</v>
      </c>
      <c r="T34" s="15">
        <v>1</v>
      </c>
      <c r="U34" s="15">
        <v>1</v>
      </c>
      <c r="V34" s="15">
        <v>0</v>
      </c>
      <c r="W34" s="15">
        <v>1</v>
      </c>
      <c r="X34" s="15">
        <v>0</v>
      </c>
      <c r="Y34" s="15">
        <v>1</v>
      </c>
      <c r="Z34" s="15">
        <v>3</v>
      </c>
      <c r="AA34" s="15">
        <v>3</v>
      </c>
      <c r="AB34" s="15">
        <v>1</v>
      </c>
      <c r="AC34" s="15">
        <v>2</v>
      </c>
      <c r="AD34" s="15">
        <v>1</v>
      </c>
      <c r="AE34" s="15">
        <v>2</v>
      </c>
      <c r="AF34" s="16">
        <f t="shared" si="0"/>
        <v>30</v>
      </c>
      <c r="AG34" s="50">
        <v>30</v>
      </c>
      <c r="AH34" s="37"/>
    </row>
    <row r="35" spans="1:34" ht="24" customHeight="1">
      <c r="A35" s="12">
        <v>32</v>
      </c>
      <c r="B35" s="66"/>
      <c r="C35" s="6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6">
        <f t="shared" si="0"/>
        <v>0</v>
      </c>
      <c r="AG35" s="36"/>
      <c r="AH35" s="37"/>
    </row>
    <row r="36" spans="1:34" ht="21" customHeight="1">
      <c r="A36" s="12">
        <v>33</v>
      </c>
      <c r="B36" s="66"/>
      <c r="C36" s="6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6">
        <f t="shared" si="0"/>
        <v>0</v>
      </c>
      <c r="AG36" s="36"/>
      <c r="AH36" s="37"/>
    </row>
    <row r="37" spans="1:34" ht="21.75" customHeight="1">
      <c r="A37" s="12">
        <v>34</v>
      </c>
      <c r="B37" s="66"/>
      <c r="C37" s="6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6">
        <f t="shared" si="0"/>
        <v>0</v>
      </c>
      <c r="AG37" s="36"/>
      <c r="AH37" s="37"/>
    </row>
    <row r="38" spans="1:34" ht="22.5" customHeight="1">
      <c r="A38" s="12">
        <v>35</v>
      </c>
      <c r="B38" s="13"/>
      <c r="C38" s="13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6">
        <f t="shared" si="0"/>
        <v>0</v>
      </c>
      <c r="AG38" s="36"/>
      <c r="AH38" s="37"/>
    </row>
    <row r="39" spans="1:34" ht="22.5" customHeight="1">
      <c r="A39" s="12">
        <v>36</v>
      </c>
      <c r="B39" s="13"/>
      <c r="C39" s="13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6">
        <f t="shared" si="0"/>
        <v>0</v>
      </c>
      <c r="AG39" s="36"/>
      <c r="AH39" s="37"/>
    </row>
    <row r="40" spans="1:34" ht="21.75" customHeight="1">
      <c r="A40" s="12">
        <v>37</v>
      </c>
      <c r="B40" s="13"/>
      <c r="C40" s="13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6">
        <f t="shared" si="0"/>
        <v>0</v>
      </c>
      <c r="AG40" s="36"/>
      <c r="AH40" s="37"/>
    </row>
    <row r="41" spans="1:34" ht="23.25" customHeight="1">
      <c r="A41" s="12">
        <v>38</v>
      </c>
      <c r="B41" s="13"/>
      <c r="C41" s="13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6">
        <f t="shared" si="0"/>
        <v>0</v>
      </c>
      <c r="AG41" s="36"/>
      <c r="AH41" s="37"/>
    </row>
    <row r="42" spans="1:34" ht="22.5" customHeight="1">
      <c r="A42" s="12">
        <v>39</v>
      </c>
      <c r="B42" s="13"/>
      <c r="C42" s="13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6">
        <f t="shared" si="0"/>
        <v>0</v>
      </c>
      <c r="AG42" s="36"/>
      <c r="AH42" s="37"/>
    </row>
    <row r="43" spans="1:34" ht="21.75" customHeight="1">
      <c r="A43" s="12">
        <v>40</v>
      </c>
      <c r="B43" s="13"/>
      <c r="C43" s="13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6">
        <f t="shared" si="0"/>
        <v>0</v>
      </c>
      <c r="AG43" s="36"/>
      <c r="AH43" s="37"/>
    </row>
    <row r="44" spans="1:34" ht="23.25" customHeight="1">
      <c r="A44" s="12">
        <v>41</v>
      </c>
      <c r="B44" s="13"/>
      <c r="C44" s="13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6">
        <f t="shared" si="0"/>
        <v>0</v>
      </c>
      <c r="AG44" s="36"/>
      <c r="AH44" s="37"/>
    </row>
    <row r="45" spans="1:34" ht="21.75" customHeight="1">
      <c r="A45" s="12">
        <v>42</v>
      </c>
      <c r="B45" s="13"/>
      <c r="C45" s="13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6">
        <f t="shared" si="0"/>
        <v>0</v>
      </c>
      <c r="AG45" s="36"/>
      <c r="AH45" s="37"/>
    </row>
    <row r="46" spans="1:34" ht="21" customHeight="1">
      <c r="A46" s="12">
        <v>43</v>
      </c>
      <c r="B46" s="13"/>
      <c r="C46" s="13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6">
        <f t="shared" si="0"/>
        <v>0</v>
      </c>
      <c r="AG46" s="36"/>
      <c r="AH46" s="37"/>
    </row>
    <row r="47" spans="1:34" ht="15.75" customHeight="1">
      <c r="A47" s="12">
        <v>44</v>
      </c>
      <c r="B47" s="13"/>
      <c r="C47" s="13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6">
        <f t="shared" si="0"/>
        <v>0</v>
      </c>
      <c r="AG47" s="36"/>
      <c r="AH47" s="37"/>
    </row>
    <row r="48" spans="1:34" ht="21" customHeight="1">
      <c r="A48" s="12">
        <v>45</v>
      </c>
      <c r="B48" s="13"/>
      <c r="C48" s="13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6">
        <f t="shared" si="0"/>
        <v>0</v>
      </c>
      <c r="AG48" s="36"/>
      <c r="AH48" s="37"/>
    </row>
    <row r="49" spans="1:34" ht="24.75" customHeight="1">
      <c r="A49" s="12">
        <v>46</v>
      </c>
      <c r="B49" s="13"/>
      <c r="C49" s="13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6">
        <f t="shared" si="0"/>
        <v>0</v>
      </c>
      <c r="AG49" s="36"/>
      <c r="AH49" s="37"/>
    </row>
    <row r="50" spans="1:34" ht="21" customHeight="1">
      <c r="A50" s="12">
        <v>47</v>
      </c>
      <c r="B50" s="13"/>
      <c r="C50" s="13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6">
        <f t="shared" si="0"/>
        <v>0</v>
      </c>
      <c r="AG50" s="36"/>
      <c r="AH50" s="37"/>
    </row>
    <row r="51" spans="1:34" ht="20.25" customHeight="1">
      <c r="A51" s="12">
        <v>48</v>
      </c>
      <c r="B51" s="13"/>
      <c r="C51" s="13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6">
        <f t="shared" si="0"/>
        <v>0</v>
      </c>
      <c r="AG51" s="36"/>
      <c r="AH51" s="37"/>
    </row>
    <row r="52" spans="1:34" ht="26.25" customHeight="1">
      <c r="A52" s="12"/>
      <c r="B52" s="38"/>
      <c r="C52" s="39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6">
        <f t="shared" si="0"/>
        <v>0</v>
      </c>
      <c r="AG52" s="36"/>
      <c r="AH52" s="37"/>
    </row>
    <row r="53" spans="1:34" ht="42" customHeight="1">
      <c r="A53" s="12"/>
      <c r="B53" s="38"/>
      <c r="C53" s="40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6">
        <f t="shared" si="0"/>
        <v>0</v>
      </c>
      <c r="AG53" s="36"/>
      <c r="AH53" s="37"/>
    </row>
    <row r="54" spans="1:34" ht="44.25" customHeight="1">
      <c r="A54" s="12"/>
      <c r="B54" s="38"/>
      <c r="C54" s="40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6">
        <f t="shared" si="0"/>
        <v>0</v>
      </c>
      <c r="AG54" s="36"/>
      <c r="AH54" s="37"/>
    </row>
    <row r="55" spans="1:34" ht="26.25" customHeight="1">
      <c r="A55" s="12"/>
      <c r="B55" s="38"/>
      <c r="C55" s="40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6">
        <f t="shared" si="0"/>
        <v>0</v>
      </c>
      <c r="AG55" s="36"/>
      <c r="AH55" s="37"/>
    </row>
    <row r="56" spans="1:34" ht="26.25" customHeight="1">
      <c r="A56" s="12"/>
      <c r="B56" s="38"/>
      <c r="C56" s="40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6">
        <f t="shared" si="0"/>
        <v>0</v>
      </c>
      <c r="AG56" s="36"/>
      <c r="AH56" s="37"/>
    </row>
    <row r="57" spans="1:34" ht="44.25" customHeight="1">
      <c r="A57" s="12"/>
      <c r="B57" s="38"/>
      <c r="C57" s="40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6">
        <f t="shared" si="0"/>
        <v>0</v>
      </c>
      <c r="AG57" s="36"/>
      <c r="AH57" s="37"/>
    </row>
    <row r="58" spans="1:34" ht="44.25" customHeight="1">
      <c r="A58" s="12"/>
      <c r="B58" s="38"/>
      <c r="C58" s="40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6">
        <f t="shared" si="0"/>
        <v>0</v>
      </c>
      <c r="AG58" s="36"/>
      <c r="AH58" s="37"/>
    </row>
    <row r="59" spans="1:34" ht="44.25" customHeight="1">
      <c r="A59" s="12"/>
      <c r="B59" s="38"/>
      <c r="C59" s="40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6">
        <f t="shared" si="0"/>
        <v>0</v>
      </c>
      <c r="AG59" s="36"/>
      <c r="AH59" s="37"/>
    </row>
    <row r="60" spans="1:34" ht="26.25" customHeight="1">
      <c r="A60" s="12"/>
      <c r="B60" s="38"/>
      <c r="C60" s="39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6">
        <f t="shared" si="0"/>
        <v>0</v>
      </c>
      <c r="AG60" s="36"/>
      <c r="AH60" s="37"/>
    </row>
    <row r="61" spans="1:34" ht="26.25" customHeight="1">
      <c r="A61" s="12"/>
      <c r="B61" s="38"/>
      <c r="C61" s="39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6">
        <f t="shared" si="0"/>
        <v>0</v>
      </c>
      <c r="AG61" s="36"/>
      <c r="AH61" s="37"/>
    </row>
    <row r="62" spans="1:34" ht="26.25" customHeight="1">
      <c r="A62" s="12"/>
      <c r="B62" s="38"/>
      <c r="C62" s="40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6">
        <f t="shared" si="0"/>
        <v>0</v>
      </c>
      <c r="AG62" s="36"/>
      <c r="AH62" s="37"/>
    </row>
    <row r="63" spans="1:34" ht="26.25" customHeight="1">
      <c r="A63" s="12"/>
      <c r="B63" s="38"/>
      <c r="C63" s="39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6">
        <f t="shared" si="0"/>
        <v>0</v>
      </c>
      <c r="AG63" s="36"/>
      <c r="AH63" s="37"/>
    </row>
    <row r="64" spans="1:34" ht="26.25" customHeight="1">
      <c r="A64" s="41"/>
      <c r="B64" s="42"/>
      <c r="C64" s="4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16">
        <f t="shared" si="0"/>
        <v>0</v>
      </c>
      <c r="AG64" s="45"/>
      <c r="AH64" s="37"/>
    </row>
    <row r="65" spans="1:34" ht="26.25" customHeight="1">
      <c r="A65" s="41"/>
      <c r="B65" s="42"/>
      <c r="C65" s="43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6"/>
      <c r="AG65" s="45"/>
      <c r="AH65" s="37"/>
    </row>
    <row r="66" spans="1:34" ht="26.25" customHeight="1">
      <c r="A66" s="41"/>
      <c r="B66" s="42"/>
      <c r="C66" s="43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6"/>
      <c r="AG66" s="45"/>
      <c r="AH66" s="37"/>
    </row>
    <row r="67" spans="1:34" ht="15.75" customHeight="1">
      <c r="A67" s="41"/>
      <c r="B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44"/>
      <c r="X67" s="44"/>
      <c r="Y67" s="44"/>
      <c r="Z67" s="44"/>
      <c r="AA67" s="44"/>
      <c r="AB67" s="44"/>
      <c r="AC67" s="44"/>
      <c r="AD67" s="44"/>
      <c r="AE67" s="44"/>
      <c r="AF67" s="46"/>
      <c r="AG67" s="45"/>
      <c r="AH67" s="37"/>
    </row>
    <row r="68" spans="1:34">
      <c r="A68" s="7"/>
      <c r="B68" s="7"/>
      <c r="C68" s="18" t="s">
        <v>420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37"/>
      <c r="AH68" s="37"/>
    </row>
    <row r="69" spans="1:34">
      <c r="C69" s="18" t="s">
        <v>421</v>
      </c>
      <c r="K69" s="34" t="s">
        <v>422</v>
      </c>
    </row>
  </sheetData>
  <autoFilter ref="B2:C64"/>
  <mergeCells count="7">
    <mergeCell ref="AG2:AG3"/>
    <mergeCell ref="A2:A3"/>
    <mergeCell ref="B2:B3"/>
    <mergeCell ref="C2:C3"/>
    <mergeCell ref="D2:K2"/>
    <mergeCell ref="L2:AE2"/>
    <mergeCell ref="AF2:AF3"/>
  </mergeCells>
  <dataValidations count="1">
    <dataValidation allowBlank="1" showInputMessage="1" showErrorMessage="1" sqref="B52:B66 IL52:IL66 SH52:SH66 ACD52:ACD66 ALZ52:ALZ66 AVV52:AVV66 BFR52:BFR66 BPN52:BPN66 BZJ52:BZJ66 CJF52:CJF66 CTB52:CTB66 DCX52:DCX66 DMT52:DMT66 DWP52:DWP66 EGL52:EGL66 EQH52:EQH66 FAD52:FAD66 FJZ52:FJZ66 FTV52:FTV66 GDR52:GDR66 GNN52:GNN66 GXJ52:GXJ66 HHF52:HHF66 HRB52:HRB66 IAX52:IAX66 IKT52:IKT66 IUP52:IUP66 JEL52:JEL66 JOH52:JOH66 JYD52:JYD66 KHZ52:KHZ66 KRV52:KRV66 LBR52:LBR66 LLN52:LLN66 LVJ52:LVJ66 MFF52:MFF66 MPB52:MPB66 MYX52:MYX66 NIT52:NIT66 NSP52:NSP66 OCL52:OCL66 OMH52:OMH66 OWD52:OWD66 PFZ52:PFZ66 PPV52:PPV66 PZR52:PZR66 QJN52:QJN66 QTJ52:QTJ66 RDF52:RDF66 RNB52:RNB66 RWX52:RWX66 SGT52:SGT66 SQP52:SQP66 TAL52:TAL66 TKH52:TKH66 TUD52:TUD66 UDZ52:UDZ66 UNV52:UNV66 UXR52:UXR66 VHN52:VHN66 VRJ52:VRJ66 WBF52:WBF66 WLB52:WLB66 WUX52:WUX66 B65588:B65602 IL65588:IL65602 SH65588:SH65602 ACD65588:ACD65602 ALZ65588:ALZ65602 AVV65588:AVV65602 BFR65588:BFR65602 BPN65588:BPN65602 BZJ65588:BZJ65602 CJF65588:CJF65602 CTB65588:CTB65602 DCX65588:DCX65602 DMT65588:DMT65602 DWP65588:DWP65602 EGL65588:EGL65602 EQH65588:EQH65602 FAD65588:FAD65602 FJZ65588:FJZ65602 FTV65588:FTV65602 GDR65588:GDR65602 GNN65588:GNN65602 GXJ65588:GXJ65602 HHF65588:HHF65602 HRB65588:HRB65602 IAX65588:IAX65602 IKT65588:IKT65602 IUP65588:IUP65602 JEL65588:JEL65602 JOH65588:JOH65602 JYD65588:JYD65602 KHZ65588:KHZ65602 KRV65588:KRV65602 LBR65588:LBR65602 LLN65588:LLN65602 LVJ65588:LVJ65602 MFF65588:MFF65602 MPB65588:MPB65602 MYX65588:MYX65602 NIT65588:NIT65602 NSP65588:NSP65602 OCL65588:OCL65602 OMH65588:OMH65602 OWD65588:OWD65602 PFZ65588:PFZ65602 PPV65588:PPV65602 PZR65588:PZR65602 QJN65588:QJN65602 QTJ65588:QTJ65602 RDF65588:RDF65602 RNB65588:RNB65602 RWX65588:RWX65602 SGT65588:SGT65602 SQP65588:SQP65602 TAL65588:TAL65602 TKH65588:TKH65602 TUD65588:TUD65602 UDZ65588:UDZ65602 UNV65588:UNV65602 UXR65588:UXR65602 VHN65588:VHN65602 VRJ65588:VRJ65602 WBF65588:WBF65602 WLB65588:WLB65602 WUX65588:WUX65602 B131124:B131138 IL131124:IL131138 SH131124:SH131138 ACD131124:ACD131138 ALZ131124:ALZ131138 AVV131124:AVV131138 BFR131124:BFR131138 BPN131124:BPN131138 BZJ131124:BZJ131138 CJF131124:CJF131138 CTB131124:CTB131138 DCX131124:DCX131138 DMT131124:DMT131138 DWP131124:DWP131138 EGL131124:EGL131138 EQH131124:EQH131138 FAD131124:FAD131138 FJZ131124:FJZ131138 FTV131124:FTV131138 GDR131124:GDR131138 GNN131124:GNN131138 GXJ131124:GXJ131138 HHF131124:HHF131138 HRB131124:HRB131138 IAX131124:IAX131138 IKT131124:IKT131138 IUP131124:IUP131138 JEL131124:JEL131138 JOH131124:JOH131138 JYD131124:JYD131138 KHZ131124:KHZ131138 KRV131124:KRV131138 LBR131124:LBR131138 LLN131124:LLN131138 LVJ131124:LVJ131138 MFF131124:MFF131138 MPB131124:MPB131138 MYX131124:MYX131138 NIT131124:NIT131138 NSP131124:NSP131138 OCL131124:OCL131138 OMH131124:OMH131138 OWD131124:OWD131138 PFZ131124:PFZ131138 PPV131124:PPV131138 PZR131124:PZR131138 QJN131124:QJN131138 QTJ131124:QTJ131138 RDF131124:RDF131138 RNB131124:RNB131138 RWX131124:RWX131138 SGT131124:SGT131138 SQP131124:SQP131138 TAL131124:TAL131138 TKH131124:TKH131138 TUD131124:TUD131138 UDZ131124:UDZ131138 UNV131124:UNV131138 UXR131124:UXR131138 VHN131124:VHN131138 VRJ131124:VRJ131138 WBF131124:WBF131138 WLB131124:WLB131138 WUX131124:WUX131138 B196660:B196674 IL196660:IL196674 SH196660:SH196674 ACD196660:ACD196674 ALZ196660:ALZ196674 AVV196660:AVV196674 BFR196660:BFR196674 BPN196660:BPN196674 BZJ196660:BZJ196674 CJF196660:CJF196674 CTB196660:CTB196674 DCX196660:DCX196674 DMT196660:DMT196674 DWP196660:DWP196674 EGL196660:EGL196674 EQH196660:EQH196674 FAD196660:FAD196674 FJZ196660:FJZ196674 FTV196660:FTV196674 GDR196660:GDR196674 GNN196660:GNN196674 GXJ196660:GXJ196674 HHF196660:HHF196674 HRB196660:HRB196674 IAX196660:IAX196674 IKT196660:IKT196674 IUP196660:IUP196674 JEL196660:JEL196674 JOH196660:JOH196674 JYD196660:JYD196674 KHZ196660:KHZ196674 KRV196660:KRV196674 LBR196660:LBR196674 LLN196660:LLN196674 LVJ196660:LVJ196674 MFF196660:MFF196674 MPB196660:MPB196674 MYX196660:MYX196674 NIT196660:NIT196674 NSP196660:NSP196674 OCL196660:OCL196674 OMH196660:OMH196674 OWD196660:OWD196674 PFZ196660:PFZ196674 PPV196660:PPV196674 PZR196660:PZR196674 QJN196660:QJN196674 QTJ196660:QTJ196674 RDF196660:RDF196674 RNB196660:RNB196674 RWX196660:RWX196674 SGT196660:SGT196674 SQP196660:SQP196674 TAL196660:TAL196674 TKH196660:TKH196674 TUD196660:TUD196674 UDZ196660:UDZ196674 UNV196660:UNV196674 UXR196660:UXR196674 VHN196660:VHN196674 VRJ196660:VRJ196674 WBF196660:WBF196674 WLB196660:WLB196674 WUX196660:WUX196674 B262196:B262210 IL262196:IL262210 SH262196:SH262210 ACD262196:ACD262210 ALZ262196:ALZ262210 AVV262196:AVV262210 BFR262196:BFR262210 BPN262196:BPN262210 BZJ262196:BZJ262210 CJF262196:CJF262210 CTB262196:CTB262210 DCX262196:DCX262210 DMT262196:DMT262210 DWP262196:DWP262210 EGL262196:EGL262210 EQH262196:EQH262210 FAD262196:FAD262210 FJZ262196:FJZ262210 FTV262196:FTV262210 GDR262196:GDR262210 GNN262196:GNN262210 GXJ262196:GXJ262210 HHF262196:HHF262210 HRB262196:HRB262210 IAX262196:IAX262210 IKT262196:IKT262210 IUP262196:IUP262210 JEL262196:JEL262210 JOH262196:JOH262210 JYD262196:JYD262210 KHZ262196:KHZ262210 KRV262196:KRV262210 LBR262196:LBR262210 LLN262196:LLN262210 LVJ262196:LVJ262210 MFF262196:MFF262210 MPB262196:MPB262210 MYX262196:MYX262210 NIT262196:NIT262210 NSP262196:NSP262210 OCL262196:OCL262210 OMH262196:OMH262210 OWD262196:OWD262210 PFZ262196:PFZ262210 PPV262196:PPV262210 PZR262196:PZR262210 QJN262196:QJN262210 QTJ262196:QTJ262210 RDF262196:RDF262210 RNB262196:RNB262210 RWX262196:RWX262210 SGT262196:SGT262210 SQP262196:SQP262210 TAL262196:TAL262210 TKH262196:TKH262210 TUD262196:TUD262210 UDZ262196:UDZ262210 UNV262196:UNV262210 UXR262196:UXR262210 VHN262196:VHN262210 VRJ262196:VRJ262210 WBF262196:WBF262210 WLB262196:WLB262210 WUX262196:WUX262210 B327732:B327746 IL327732:IL327746 SH327732:SH327746 ACD327732:ACD327746 ALZ327732:ALZ327746 AVV327732:AVV327746 BFR327732:BFR327746 BPN327732:BPN327746 BZJ327732:BZJ327746 CJF327732:CJF327746 CTB327732:CTB327746 DCX327732:DCX327746 DMT327732:DMT327746 DWP327732:DWP327746 EGL327732:EGL327746 EQH327732:EQH327746 FAD327732:FAD327746 FJZ327732:FJZ327746 FTV327732:FTV327746 GDR327732:GDR327746 GNN327732:GNN327746 GXJ327732:GXJ327746 HHF327732:HHF327746 HRB327732:HRB327746 IAX327732:IAX327746 IKT327732:IKT327746 IUP327732:IUP327746 JEL327732:JEL327746 JOH327732:JOH327746 JYD327732:JYD327746 KHZ327732:KHZ327746 KRV327732:KRV327746 LBR327732:LBR327746 LLN327732:LLN327746 LVJ327732:LVJ327746 MFF327732:MFF327746 MPB327732:MPB327746 MYX327732:MYX327746 NIT327732:NIT327746 NSP327732:NSP327746 OCL327732:OCL327746 OMH327732:OMH327746 OWD327732:OWD327746 PFZ327732:PFZ327746 PPV327732:PPV327746 PZR327732:PZR327746 QJN327732:QJN327746 QTJ327732:QTJ327746 RDF327732:RDF327746 RNB327732:RNB327746 RWX327732:RWX327746 SGT327732:SGT327746 SQP327732:SQP327746 TAL327732:TAL327746 TKH327732:TKH327746 TUD327732:TUD327746 UDZ327732:UDZ327746 UNV327732:UNV327746 UXR327732:UXR327746 VHN327732:VHN327746 VRJ327732:VRJ327746 WBF327732:WBF327746 WLB327732:WLB327746 WUX327732:WUX327746 B393268:B393282 IL393268:IL393282 SH393268:SH393282 ACD393268:ACD393282 ALZ393268:ALZ393282 AVV393268:AVV393282 BFR393268:BFR393282 BPN393268:BPN393282 BZJ393268:BZJ393282 CJF393268:CJF393282 CTB393268:CTB393282 DCX393268:DCX393282 DMT393268:DMT393282 DWP393268:DWP393282 EGL393268:EGL393282 EQH393268:EQH393282 FAD393268:FAD393282 FJZ393268:FJZ393282 FTV393268:FTV393282 GDR393268:GDR393282 GNN393268:GNN393282 GXJ393268:GXJ393282 HHF393268:HHF393282 HRB393268:HRB393282 IAX393268:IAX393282 IKT393268:IKT393282 IUP393268:IUP393282 JEL393268:JEL393282 JOH393268:JOH393282 JYD393268:JYD393282 KHZ393268:KHZ393282 KRV393268:KRV393282 LBR393268:LBR393282 LLN393268:LLN393282 LVJ393268:LVJ393282 MFF393268:MFF393282 MPB393268:MPB393282 MYX393268:MYX393282 NIT393268:NIT393282 NSP393268:NSP393282 OCL393268:OCL393282 OMH393268:OMH393282 OWD393268:OWD393282 PFZ393268:PFZ393282 PPV393268:PPV393282 PZR393268:PZR393282 QJN393268:QJN393282 QTJ393268:QTJ393282 RDF393268:RDF393282 RNB393268:RNB393282 RWX393268:RWX393282 SGT393268:SGT393282 SQP393268:SQP393282 TAL393268:TAL393282 TKH393268:TKH393282 TUD393268:TUD393282 UDZ393268:UDZ393282 UNV393268:UNV393282 UXR393268:UXR393282 VHN393268:VHN393282 VRJ393268:VRJ393282 WBF393268:WBF393282 WLB393268:WLB393282 WUX393268:WUX393282 B458804:B458818 IL458804:IL458818 SH458804:SH458818 ACD458804:ACD458818 ALZ458804:ALZ458818 AVV458804:AVV458818 BFR458804:BFR458818 BPN458804:BPN458818 BZJ458804:BZJ458818 CJF458804:CJF458818 CTB458804:CTB458818 DCX458804:DCX458818 DMT458804:DMT458818 DWP458804:DWP458818 EGL458804:EGL458818 EQH458804:EQH458818 FAD458804:FAD458818 FJZ458804:FJZ458818 FTV458804:FTV458818 GDR458804:GDR458818 GNN458804:GNN458818 GXJ458804:GXJ458818 HHF458804:HHF458818 HRB458804:HRB458818 IAX458804:IAX458818 IKT458804:IKT458818 IUP458804:IUP458818 JEL458804:JEL458818 JOH458804:JOH458818 JYD458804:JYD458818 KHZ458804:KHZ458818 KRV458804:KRV458818 LBR458804:LBR458818 LLN458804:LLN458818 LVJ458804:LVJ458818 MFF458804:MFF458818 MPB458804:MPB458818 MYX458804:MYX458818 NIT458804:NIT458818 NSP458804:NSP458818 OCL458804:OCL458818 OMH458804:OMH458818 OWD458804:OWD458818 PFZ458804:PFZ458818 PPV458804:PPV458818 PZR458804:PZR458818 QJN458804:QJN458818 QTJ458804:QTJ458818 RDF458804:RDF458818 RNB458804:RNB458818 RWX458804:RWX458818 SGT458804:SGT458818 SQP458804:SQP458818 TAL458804:TAL458818 TKH458804:TKH458818 TUD458804:TUD458818 UDZ458804:UDZ458818 UNV458804:UNV458818 UXR458804:UXR458818 VHN458804:VHN458818 VRJ458804:VRJ458818 WBF458804:WBF458818 WLB458804:WLB458818 WUX458804:WUX458818 B524340:B524354 IL524340:IL524354 SH524340:SH524354 ACD524340:ACD524354 ALZ524340:ALZ524354 AVV524340:AVV524354 BFR524340:BFR524354 BPN524340:BPN524354 BZJ524340:BZJ524354 CJF524340:CJF524354 CTB524340:CTB524354 DCX524340:DCX524354 DMT524340:DMT524354 DWP524340:DWP524354 EGL524340:EGL524354 EQH524340:EQH524354 FAD524340:FAD524354 FJZ524340:FJZ524354 FTV524340:FTV524354 GDR524340:GDR524354 GNN524340:GNN524354 GXJ524340:GXJ524354 HHF524340:HHF524354 HRB524340:HRB524354 IAX524340:IAX524354 IKT524340:IKT524354 IUP524340:IUP524354 JEL524340:JEL524354 JOH524340:JOH524354 JYD524340:JYD524354 KHZ524340:KHZ524354 KRV524340:KRV524354 LBR524340:LBR524354 LLN524340:LLN524354 LVJ524340:LVJ524354 MFF524340:MFF524354 MPB524340:MPB524354 MYX524340:MYX524354 NIT524340:NIT524354 NSP524340:NSP524354 OCL524340:OCL524354 OMH524340:OMH524354 OWD524340:OWD524354 PFZ524340:PFZ524354 PPV524340:PPV524354 PZR524340:PZR524354 QJN524340:QJN524354 QTJ524340:QTJ524354 RDF524340:RDF524354 RNB524340:RNB524354 RWX524340:RWX524354 SGT524340:SGT524354 SQP524340:SQP524354 TAL524340:TAL524354 TKH524340:TKH524354 TUD524340:TUD524354 UDZ524340:UDZ524354 UNV524340:UNV524354 UXR524340:UXR524354 VHN524340:VHN524354 VRJ524340:VRJ524354 WBF524340:WBF524354 WLB524340:WLB524354 WUX524340:WUX524354 B589876:B589890 IL589876:IL589890 SH589876:SH589890 ACD589876:ACD589890 ALZ589876:ALZ589890 AVV589876:AVV589890 BFR589876:BFR589890 BPN589876:BPN589890 BZJ589876:BZJ589890 CJF589876:CJF589890 CTB589876:CTB589890 DCX589876:DCX589890 DMT589876:DMT589890 DWP589876:DWP589890 EGL589876:EGL589890 EQH589876:EQH589890 FAD589876:FAD589890 FJZ589876:FJZ589890 FTV589876:FTV589890 GDR589876:GDR589890 GNN589876:GNN589890 GXJ589876:GXJ589890 HHF589876:HHF589890 HRB589876:HRB589890 IAX589876:IAX589890 IKT589876:IKT589890 IUP589876:IUP589890 JEL589876:JEL589890 JOH589876:JOH589890 JYD589876:JYD589890 KHZ589876:KHZ589890 KRV589876:KRV589890 LBR589876:LBR589890 LLN589876:LLN589890 LVJ589876:LVJ589890 MFF589876:MFF589890 MPB589876:MPB589890 MYX589876:MYX589890 NIT589876:NIT589890 NSP589876:NSP589890 OCL589876:OCL589890 OMH589876:OMH589890 OWD589876:OWD589890 PFZ589876:PFZ589890 PPV589876:PPV589890 PZR589876:PZR589890 QJN589876:QJN589890 QTJ589876:QTJ589890 RDF589876:RDF589890 RNB589876:RNB589890 RWX589876:RWX589890 SGT589876:SGT589890 SQP589876:SQP589890 TAL589876:TAL589890 TKH589876:TKH589890 TUD589876:TUD589890 UDZ589876:UDZ589890 UNV589876:UNV589890 UXR589876:UXR589890 VHN589876:VHN589890 VRJ589876:VRJ589890 WBF589876:WBF589890 WLB589876:WLB589890 WUX589876:WUX589890 B655412:B655426 IL655412:IL655426 SH655412:SH655426 ACD655412:ACD655426 ALZ655412:ALZ655426 AVV655412:AVV655426 BFR655412:BFR655426 BPN655412:BPN655426 BZJ655412:BZJ655426 CJF655412:CJF655426 CTB655412:CTB655426 DCX655412:DCX655426 DMT655412:DMT655426 DWP655412:DWP655426 EGL655412:EGL655426 EQH655412:EQH655426 FAD655412:FAD655426 FJZ655412:FJZ655426 FTV655412:FTV655426 GDR655412:GDR655426 GNN655412:GNN655426 GXJ655412:GXJ655426 HHF655412:HHF655426 HRB655412:HRB655426 IAX655412:IAX655426 IKT655412:IKT655426 IUP655412:IUP655426 JEL655412:JEL655426 JOH655412:JOH655426 JYD655412:JYD655426 KHZ655412:KHZ655426 KRV655412:KRV655426 LBR655412:LBR655426 LLN655412:LLN655426 LVJ655412:LVJ655426 MFF655412:MFF655426 MPB655412:MPB655426 MYX655412:MYX655426 NIT655412:NIT655426 NSP655412:NSP655426 OCL655412:OCL655426 OMH655412:OMH655426 OWD655412:OWD655426 PFZ655412:PFZ655426 PPV655412:PPV655426 PZR655412:PZR655426 QJN655412:QJN655426 QTJ655412:QTJ655426 RDF655412:RDF655426 RNB655412:RNB655426 RWX655412:RWX655426 SGT655412:SGT655426 SQP655412:SQP655426 TAL655412:TAL655426 TKH655412:TKH655426 TUD655412:TUD655426 UDZ655412:UDZ655426 UNV655412:UNV655426 UXR655412:UXR655426 VHN655412:VHN655426 VRJ655412:VRJ655426 WBF655412:WBF655426 WLB655412:WLB655426 WUX655412:WUX655426 B720948:B720962 IL720948:IL720962 SH720948:SH720962 ACD720948:ACD720962 ALZ720948:ALZ720962 AVV720948:AVV720962 BFR720948:BFR720962 BPN720948:BPN720962 BZJ720948:BZJ720962 CJF720948:CJF720962 CTB720948:CTB720962 DCX720948:DCX720962 DMT720948:DMT720962 DWP720948:DWP720962 EGL720948:EGL720962 EQH720948:EQH720962 FAD720948:FAD720962 FJZ720948:FJZ720962 FTV720948:FTV720962 GDR720948:GDR720962 GNN720948:GNN720962 GXJ720948:GXJ720962 HHF720948:HHF720962 HRB720948:HRB720962 IAX720948:IAX720962 IKT720948:IKT720962 IUP720948:IUP720962 JEL720948:JEL720962 JOH720948:JOH720962 JYD720948:JYD720962 KHZ720948:KHZ720962 KRV720948:KRV720962 LBR720948:LBR720962 LLN720948:LLN720962 LVJ720948:LVJ720962 MFF720948:MFF720962 MPB720948:MPB720962 MYX720948:MYX720962 NIT720948:NIT720962 NSP720948:NSP720962 OCL720948:OCL720962 OMH720948:OMH720962 OWD720948:OWD720962 PFZ720948:PFZ720962 PPV720948:PPV720962 PZR720948:PZR720962 QJN720948:QJN720962 QTJ720948:QTJ720962 RDF720948:RDF720962 RNB720948:RNB720962 RWX720948:RWX720962 SGT720948:SGT720962 SQP720948:SQP720962 TAL720948:TAL720962 TKH720948:TKH720962 TUD720948:TUD720962 UDZ720948:UDZ720962 UNV720948:UNV720962 UXR720948:UXR720962 VHN720948:VHN720962 VRJ720948:VRJ720962 WBF720948:WBF720962 WLB720948:WLB720962 WUX720948:WUX720962 B786484:B786498 IL786484:IL786498 SH786484:SH786498 ACD786484:ACD786498 ALZ786484:ALZ786498 AVV786484:AVV786498 BFR786484:BFR786498 BPN786484:BPN786498 BZJ786484:BZJ786498 CJF786484:CJF786498 CTB786484:CTB786498 DCX786484:DCX786498 DMT786484:DMT786498 DWP786484:DWP786498 EGL786484:EGL786498 EQH786484:EQH786498 FAD786484:FAD786498 FJZ786484:FJZ786498 FTV786484:FTV786498 GDR786484:GDR786498 GNN786484:GNN786498 GXJ786484:GXJ786498 HHF786484:HHF786498 HRB786484:HRB786498 IAX786484:IAX786498 IKT786484:IKT786498 IUP786484:IUP786498 JEL786484:JEL786498 JOH786484:JOH786498 JYD786484:JYD786498 KHZ786484:KHZ786498 KRV786484:KRV786498 LBR786484:LBR786498 LLN786484:LLN786498 LVJ786484:LVJ786498 MFF786484:MFF786498 MPB786484:MPB786498 MYX786484:MYX786498 NIT786484:NIT786498 NSP786484:NSP786498 OCL786484:OCL786498 OMH786484:OMH786498 OWD786484:OWD786498 PFZ786484:PFZ786498 PPV786484:PPV786498 PZR786484:PZR786498 QJN786484:QJN786498 QTJ786484:QTJ786498 RDF786484:RDF786498 RNB786484:RNB786498 RWX786484:RWX786498 SGT786484:SGT786498 SQP786484:SQP786498 TAL786484:TAL786498 TKH786484:TKH786498 TUD786484:TUD786498 UDZ786484:UDZ786498 UNV786484:UNV786498 UXR786484:UXR786498 VHN786484:VHN786498 VRJ786484:VRJ786498 WBF786484:WBF786498 WLB786484:WLB786498 WUX786484:WUX786498 B852020:B852034 IL852020:IL852034 SH852020:SH852034 ACD852020:ACD852034 ALZ852020:ALZ852034 AVV852020:AVV852034 BFR852020:BFR852034 BPN852020:BPN852034 BZJ852020:BZJ852034 CJF852020:CJF852034 CTB852020:CTB852034 DCX852020:DCX852034 DMT852020:DMT852034 DWP852020:DWP852034 EGL852020:EGL852034 EQH852020:EQH852034 FAD852020:FAD852034 FJZ852020:FJZ852034 FTV852020:FTV852034 GDR852020:GDR852034 GNN852020:GNN852034 GXJ852020:GXJ852034 HHF852020:HHF852034 HRB852020:HRB852034 IAX852020:IAX852034 IKT852020:IKT852034 IUP852020:IUP852034 JEL852020:JEL852034 JOH852020:JOH852034 JYD852020:JYD852034 KHZ852020:KHZ852034 KRV852020:KRV852034 LBR852020:LBR852034 LLN852020:LLN852034 LVJ852020:LVJ852034 MFF852020:MFF852034 MPB852020:MPB852034 MYX852020:MYX852034 NIT852020:NIT852034 NSP852020:NSP852034 OCL852020:OCL852034 OMH852020:OMH852034 OWD852020:OWD852034 PFZ852020:PFZ852034 PPV852020:PPV852034 PZR852020:PZR852034 QJN852020:QJN852034 QTJ852020:QTJ852034 RDF852020:RDF852034 RNB852020:RNB852034 RWX852020:RWX852034 SGT852020:SGT852034 SQP852020:SQP852034 TAL852020:TAL852034 TKH852020:TKH852034 TUD852020:TUD852034 UDZ852020:UDZ852034 UNV852020:UNV852034 UXR852020:UXR852034 VHN852020:VHN852034 VRJ852020:VRJ852034 WBF852020:WBF852034 WLB852020:WLB852034 WUX852020:WUX852034 B917556:B917570 IL917556:IL917570 SH917556:SH917570 ACD917556:ACD917570 ALZ917556:ALZ917570 AVV917556:AVV917570 BFR917556:BFR917570 BPN917556:BPN917570 BZJ917556:BZJ917570 CJF917556:CJF917570 CTB917556:CTB917570 DCX917556:DCX917570 DMT917556:DMT917570 DWP917556:DWP917570 EGL917556:EGL917570 EQH917556:EQH917570 FAD917556:FAD917570 FJZ917556:FJZ917570 FTV917556:FTV917570 GDR917556:GDR917570 GNN917556:GNN917570 GXJ917556:GXJ917570 HHF917556:HHF917570 HRB917556:HRB917570 IAX917556:IAX917570 IKT917556:IKT917570 IUP917556:IUP917570 JEL917556:JEL917570 JOH917556:JOH917570 JYD917556:JYD917570 KHZ917556:KHZ917570 KRV917556:KRV917570 LBR917556:LBR917570 LLN917556:LLN917570 LVJ917556:LVJ917570 MFF917556:MFF917570 MPB917556:MPB917570 MYX917556:MYX917570 NIT917556:NIT917570 NSP917556:NSP917570 OCL917556:OCL917570 OMH917556:OMH917570 OWD917556:OWD917570 PFZ917556:PFZ917570 PPV917556:PPV917570 PZR917556:PZR917570 QJN917556:QJN917570 QTJ917556:QTJ917570 RDF917556:RDF917570 RNB917556:RNB917570 RWX917556:RWX917570 SGT917556:SGT917570 SQP917556:SQP917570 TAL917556:TAL917570 TKH917556:TKH917570 TUD917556:TUD917570 UDZ917556:UDZ917570 UNV917556:UNV917570 UXR917556:UXR917570 VHN917556:VHN917570 VRJ917556:VRJ917570 WBF917556:WBF917570 WLB917556:WLB917570 WUX917556:WUX917570 B983092:B983106 IL983092:IL983106 SH983092:SH983106 ACD983092:ACD983106 ALZ983092:ALZ983106 AVV983092:AVV983106 BFR983092:BFR983106 BPN983092:BPN983106 BZJ983092:BZJ983106 CJF983092:CJF983106 CTB983092:CTB983106 DCX983092:DCX983106 DMT983092:DMT983106 DWP983092:DWP983106 EGL983092:EGL983106 EQH983092:EQH983106 FAD983092:FAD983106 FJZ983092:FJZ983106 FTV983092:FTV983106 GDR983092:GDR983106 GNN983092:GNN983106 GXJ983092:GXJ983106 HHF983092:HHF983106 HRB983092:HRB983106 IAX983092:IAX983106 IKT983092:IKT983106 IUP983092:IUP983106 JEL983092:JEL983106 JOH983092:JOH983106 JYD983092:JYD983106 KHZ983092:KHZ983106 KRV983092:KRV983106 LBR983092:LBR983106 LLN983092:LLN983106 LVJ983092:LVJ983106 MFF983092:MFF983106 MPB983092:MPB983106 MYX983092:MYX983106 NIT983092:NIT983106 NSP983092:NSP983106 OCL983092:OCL983106 OMH983092:OMH983106 OWD983092:OWD983106 PFZ983092:PFZ983106 PPV983092:PPV983106 PZR983092:PZR983106 QJN983092:QJN983106 QTJ983092:QTJ983106 RDF983092:RDF983106 RNB983092:RNB983106 RWX983092:RWX983106 SGT983092:SGT983106 SQP983092:SQP983106 TAL983092:TAL983106 TKH983092:TKH983106 TUD983092:TUD983106 UDZ983092:UDZ983106 UNV983092:UNV983106 UXR983092:UXR983106 VHN983092:VHN983106 VRJ983092:VRJ983106 WBF983092:WBF983106 WLB983092:WLB983106 WUX983092:WUX983106"/>
  </dataValidations>
  <pageMargins left="0.25" right="0.25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7"/>
  <sheetViews>
    <sheetView tabSelected="1" workbookViewId="0">
      <selection activeCell="O4" sqref="O4"/>
    </sheetView>
  </sheetViews>
  <sheetFormatPr defaultRowHeight="15"/>
  <cols>
    <col min="1" max="1" width="5.85546875" style="92" customWidth="1"/>
    <col min="2" max="2" width="29.140625" style="92" customWidth="1"/>
    <col min="3" max="3" width="16.5703125" style="92" customWidth="1"/>
    <col min="4" max="4" width="28" style="92" customWidth="1"/>
    <col min="5" max="5" width="9.140625" style="92"/>
    <col min="6" max="6" width="0" style="92" hidden="1" customWidth="1"/>
    <col min="7" max="11" width="9.140625" style="92" hidden="1" customWidth="1"/>
    <col min="12" max="12" width="0" style="92" hidden="1" customWidth="1"/>
    <col min="13" max="14" width="9.140625" style="92"/>
    <col min="15" max="15" width="13.140625" style="92" customWidth="1"/>
  </cols>
  <sheetData>
    <row r="2" spans="1:15" s="61" customFormat="1" ht="38.25">
      <c r="A2" s="79" t="s">
        <v>0</v>
      </c>
      <c r="B2" s="80" t="s">
        <v>1</v>
      </c>
      <c r="C2" s="80" t="s">
        <v>2</v>
      </c>
      <c r="D2" s="80" t="s">
        <v>3</v>
      </c>
      <c r="E2" s="80" t="s">
        <v>4</v>
      </c>
      <c r="F2" s="80" t="s">
        <v>399</v>
      </c>
      <c r="G2" s="81" t="s">
        <v>402</v>
      </c>
      <c r="H2" s="81" t="s">
        <v>403</v>
      </c>
      <c r="I2" s="81" t="s">
        <v>404</v>
      </c>
      <c r="J2" s="81" t="s">
        <v>405</v>
      </c>
      <c r="K2" s="81" t="s">
        <v>406</v>
      </c>
      <c r="L2" s="81" t="s">
        <v>400</v>
      </c>
      <c r="M2" s="80" t="s">
        <v>401</v>
      </c>
      <c r="N2" s="81" t="s">
        <v>426</v>
      </c>
      <c r="O2" s="86" t="s">
        <v>431</v>
      </c>
    </row>
    <row r="3" spans="1:15" ht="30">
      <c r="A3" s="82">
        <v>1</v>
      </c>
      <c r="B3" s="85" t="s">
        <v>16</v>
      </c>
      <c r="C3" s="124" t="s">
        <v>18</v>
      </c>
      <c r="D3" s="85" t="s">
        <v>17</v>
      </c>
      <c r="E3" s="82" t="s">
        <v>19</v>
      </c>
      <c r="F3" s="87">
        <v>85</v>
      </c>
      <c r="G3" s="88">
        <v>25</v>
      </c>
      <c r="H3" s="88">
        <v>13</v>
      </c>
      <c r="I3" s="88">
        <v>20</v>
      </c>
      <c r="J3" s="88">
        <v>8</v>
      </c>
      <c r="K3" s="88">
        <v>48</v>
      </c>
      <c r="L3" s="88">
        <f>SUM(G3:K3)</f>
        <v>114</v>
      </c>
      <c r="M3" s="88">
        <f>F3+L3</f>
        <v>199</v>
      </c>
      <c r="N3" s="89">
        <f>(M3*100)/246</f>
        <v>80.894308943089428</v>
      </c>
      <c r="O3" s="90" t="s">
        <v>428</v>
      </c>
    </row>
    <row r="4" spans="1:15" ht="18" customHeight="1">
      <c r="A4" s="82">
        <v>2</v>
      </c>
      <c r="B4" s="82" t="s">
        <v>87</v>
      </c>
      <c r="C4" s="82" t="s">
        <v>84</v>
      </c>
      <c r="D4" s="85" t="s">
        <v>83</v>
      </c>
      <c r="E4" s="82" t="s">
        <v>19</v>
      </c>
      <c r="F4" s="87">
        <v>64</v>
      </c>
      <c r="G4" s="88">
        <v>25</v>
      </c>
      <c r="H4" s="88">
        <v>14</v>
      </c>
      <c r="I4" s="88">
        <v>20</v>
      </c>
      <c r="J4" s="88">
        <v>9</v>
      </c>
      <c r="K4" s="88">
        <v>38</v>
      </c>
      <c r="L4" s="88">
        <v>106</v>
      </c>
      <c r="M4" s="88">
        <v>170</v>
      </c>
      <c r="N4" s="89">
        <v>69.105691056910572</v>
      </c>
      <c r="O4" s="90" t="s">
        <v>427</v>
      </c>
    </row>
    <row r="5" spans="1:15" ht="30">
      <c r="A5" s="82">
        <v>3</v>
      </c>
      <c r="B5" s="82" t="s">
        <v>111</v>
      </c>
      <c r="C5" s="82" t="s">
        <v>113</v>
      </c>
      <c r="D5" s="85" t="s">
        <v>112</v>
      </c>
      <c r="E5" s="82" t="s">
        <v>19</v>
      </c>
      <c r="F5" s="87">
        <v>58</v>
      </c>
      <c r="G5" s="88">
        <v>20</v>
      </c>
      <c r="H5" s="88">
        <v>0</v>
      </c>
      <c r="I5" s="88">
        <v>0</v>
      </c>
      <c r="J5" s="88">
        <v>9</v>
      </c>
      <c r="K5" s="88">
        <v>35</v>
      </c>
      <c r="L5" s="88">
        <v>64</v>
      </c>
      <c r="M5" s="88">
        <v>122</v>
      </c>
      <c r="N5" s="89">
        <v>49.59349593495935</v>
      </c>
      <c r="O5" s="90" t="s">
        <v>429</v>
      </c>
    </row>
    <row r="6" spans="1:15" ht="84.6" customHeight="1">
      <c r="A6" s="82">
        <v>4</v>
      </c>
      <c r="B6" s="82" t="s">
        <v>80</v>
      </c>
      <c r="C6" s="82" t="s">
        <v>81</v>
      </c>
      <c r="D6" s="85" t="s">
        <v>55</v>
      </c>
      <c r="E6" s="82" t="s">
        <v>19</v>
      </c>
      <c r="F6" s="87">
        <v>59</v>
      </c>
      <c r="G6" s="88">
        <v>10</v>
      </c>
      <c r="H6" s="88">
        <v>7</v>
      </c>
      <c r="I6" s="88">
        <v>0</v>
      </c>
      <c r="J6" s="88">
        <v>10</v>
      </c>
      <c r="K6" s="88">
        <v>34</v>
      </c>
      <c r="L6" s="88">
        <v>61</v>
      </c>
      <c r="M6" s="88">
        <v>120</v>
      </c>
      <c r="N6" s="89">
        <v>48.780487804878049</v>
      </c>
      <c r="O6" s="90" t="s">
        <v>429</v>
      </c>
    </row>
    <row r="7" spans="1:15" ht="87" customHeight="1">
      <c r="A7" s="82">
        <v>5</v>
      </c>
      <c r="B7" s="82" t="s">
        <v>86</v>
      </c>
      <c r="C7" s="82" t="s">
        <v>84</v>
      </c>
      <c r="D7" s="85" t="s">
        <v>83</v>
      </c>
      <c r="E7" s="82" t="s">
        <v>19</v>
      </c>
      <c r="F7" s="87">
        <v>51</v>
      </c>
      <c r="G7" s="88">
        <v>15</v>
      </c>
      <c r="H7" s="88">
        <v>0</v>
      </c>
      <c r="I7" s="88">
        <v>20</v>
      </c>
      <c r="J7" s="88">
        <v>9</v>
      </c>
      <c r="K7" s="88">
        <v>20</v>
      </c>
      <c r="L7" s="88">
        <v>64</v>
      </c>
      <c r="M7" s="88">
        <v>115</v>
      </c>
      <c r="N7" s="89">
        <v>46.747967479674799</v>
      </c>
      <c r="O7" s="90" t="s">
        <v>429</v>
      </c>
    </row>
    <row r="8" spans="1:15" ht="76.5">
      <c r="A8" s="82">
        <v>6</v>
      </c>
      <c r="B8" s="82" t="s">
        <v>54</v>
      </c>
      <c r="C8" s="82" t="s">
        <v>56</v>
      </c>
      <c r="D8" s="85" t="s">
        <v>55</v>
      </c>
      <c r="E8" s="82" t="s">
        <v>19</v>
      </c>
      <c r="F8" s="87">
        <v>42</v>
      </c>
      <c r="G8" s="88">
        <v>0</v>
      </c>
      <c r="H8" s="88">
        <v>6</v>
      </c>
      <c r="I8" s="88">
        <v>10</v>
      </c>
      <c r="J8" s="88">
        <v>10</v>
      </c>
      <c r="K8" s="88">
        <v>45</v>
      </c>
      <c r="L8" s="88">
        <v>71</v>
      </c>
      <c r="M8" s="88">
        <v>113</v>
      </c>
      <c r="N8" s="89">
        <v>45.934959349593498</v>
      </c>
      <c r="O8" s="90" t="s">
        <v>429</v>
      </c>
    </row>
    <row r="9" spans="1:15" ht="76.5">
      <c r="A9" s="82">
        <v>7</v>
      </c>
      <c r="B9" s="125" t="s">
        <v>410</v>
      </c>
      <c r="C9" s="126" t="s">
        <v>352</v>
      </c>
      <c r="D9" s="125" t="s">
        <v>351</v>
      </c>
      <c r="E9" s="82">
        <v>9</v>
      </c>
      <c r="F9" s="127">
        <v>52</v>
      </c>
      <c r="G9" s="88">
        <v>10</v>
      </c>
      <c r="H9" s="88">
        <v>6</v>
      </c>
      <c r="I9" s="88">
        <v>0</v>
      </c>
      <c r="J9" s="88">
        <v>6</v>
      </c>
      <c r="K9" s="88">
        <v>34</v>
      </c>
      <c r="L9" s="88">
        <f t="shared" ref="L9:L17" si="0">SUM(G9:K9)</f>
        <v>56</v>
      </c>
      <c r="M9" s="104">
        <f>SUM(F9,L9)</f>
        <v>108</v>
      </c>
      <c r="N9" s="82">
        <f>(M9*100)/240</f>
        <v>45</v>
      </c>
      <c r="O9" s="90" t="s">
        <v>429</v>
      </c>
    </row>
    <row r="10" spans="1:15" ht="18" customHeight="1">
      <c r="A10" s="82">
        <v>8</v>
      </c>
      <c r="B10" s="82" t="s">
        <v>350</v>
      </c>
      <c r="C10" s="82" t="s">
        <v>352</v>
      </c>
      <c r="D10" s="85" t="s">
        <v>351</v>
      </c>
      <c r="E10" s="82">
        <v>9</v>
      </c>
      <c r="F10" s="127">
        <v>51</v>
      </c>
      <c r="G10" s="88">
        <v>20</v>
      </c>
      <c r="H10" s="88">
        <v>0</v>
      </c>
      <c r="I10" s="88">
        <v>20</v>
      </c>
      <c r="J10" s="88">
        <v>4</v>
      </c>
      <c r="K10" s="88">
        <v>10</v>
      </c>
      <c r="L10" s="88">
        <f t="shared" si="0"/>
        <v>54</v>
      </c>
      <c r="M10" s="104">
        <f>SUM(F10,L10)</f>
        <v>105</v>
      </c>
      <c r="N10" s="82">
        <f>(M10*100)/240</f>
        <v>43.75</v>
      </c>
      <c r="O10" s="90" t="s">
        <v>429</v>
      </c>
    </row>
    <row r="11" spans="1:15" ht="78" customHeight="1">
      <c r="A11" s="82">
        <v>9</v>
      </c>
      <c r="B11" s="85" t="s">
        <v>191</v>
      </c>
      <c r="C11" s="122" t="s">
        <v>192</v>
      </c>
      <c r="D11" s="123" t="s">
        <v>187</v>
      </c>
      <c r="E11" s="82" t="s">
        <v>19</v>
      </c>
      <c r="F11" s="87">
        <v>51</v>
      </c>
      <c r="G11" s="88">
        <v>15</v>
      </c>
      <c r="H11" s="88">
        <v>0</v>
      </c>
      <c r="I11" s="88">
        <v>0</v>
      </c>
      <c r="J11" s="88">
        <v>10</v>
      </c>
      <c r="K11" s="88">
        <v>30</v>
      </c>
      <c r="L11" s="88">
        <f t="shared" si="0"/>
        <v>55</v>
      </c>
      <c r="M11" s="88">
        <f t="shared" ref="M11:M17" si="1">F11+L11</f>
        <v>106</v>
      </c>
      <c r="N11" s="89">
        <f t="shared" ref="N11:N17" si="2">(M11*100)/246</f>
        <v>43.08943089430894</v>
      </c>
      <c r="O11" s="90" t="s">
        <v>429</v>
      </c>
    </row>
    <row r="12" spans="1:15" ht="18.600000000000001" customHeight="1">
      <c r="A12" s="82">
        <v>10</v>
      </c>
      <c r="B12" s="82" t="s">
        <v>255</v>
      </c>
      <c r="C12" s="82" t="s">
        <v>256</v>
      </c>
      <c r="D12" s="85" t="s">
        <v>257</v>
      </c>
      <c r="E12" s="82" t="s">
        <v>19</v>
      </c>
      <c r="F12" s="87">
        <v>37</v>
      </c>
      <c r="G12" s="88">
        <v>15</v>
      </c>
      <c r="H12" s="88">
        <v>7</v>
      </c>
      <c r="I12" s="88">
        <v>0</v>
      </c>
      <c r="J12" s="88">
        <v>9</v>
      </c>
      <c r="K12" s="88">
        <v>36</v>
      </c>
      <c r="L12" s="88">
        <f t="shared" si="0"/>
        <v>67</v>
      </c>
      <c r="M12" s="88">
        <f t="shared" si="1"/>
        <v>104</v>
      </c>
      <c r="N12" s="89">
        <f t="shared" si="2"/>
        <v>42.27642276422764</v>
      </c>
      <c r="O12" s="90" t="s">
        <v>429</v>
      </c>
    </row>
    <row r="13" spans="1:15" ht="88.9" customHeight="1">
      <c r="A13" s="82">
        <v>11</v>
      </c>
      <c r="B13" s="85" t="s">
        <v>186</v>
      </c>
      <c r="C13" s="122" t="s">
        <v>192</v>
      </c>
      <c r="D13" s="123" t="s">
        <v>187</v>
      </c>
      <c r="E13" s="82" t="s">
        <v>19</v>
      </c>
      <c r="F13" s="87">
        <v>43</v>
      </c>
      <c r="G13" s="88">
        <v>5</v>
      </c>
      <c r="H13" s="88">
        <v>0</v>
      </c>
      <c r="I13" s="88">
        <v>0</v>
      </c>
      <c r="J13" s="88">
        <v>9</v>
      </c>
      <c r="K13" s="88">
        <v>32</v>
      </c>
      <c r="L13" s="88">
        <f t="shared" si="0"/>
        <v>46</v>
      </c>
      <c r="M13" s="88">
        <f t="shared" si="1"/>
        <v>89</v>
      </c>
      <c r="N13" s="89">
        <f t="shared" si="2"/>
        <v>36.178861788617887</v>
      </c>
      <c r="O13" s="90" t="s">
        <v>429</v>
      </c>
    </row>
    <row r="14" spans="1:15" ht="87" customHeight="1">
      <c r="A14" s="82">
        <v>12</v>
      </c>
      <c r="B14" s="82" t="s">
        <v>273</v>
      </c>
      <c r="C14" s="82" t="s">
        <v>274</v>
      </c>
      <c r="D14" s="85" t="s">
        <v>22</v>
      </c>
      <c r="E14" s="82" t="s">
        <v>19</v>
      </c>
      <c r="F14" s="87">
        <v>29</v>
      </c>
      <c r="G14" s="88">
        <v>0</v>
      </c>
      <c r="H14" s="88">
        <v>6</v>
      </c>
      <c r="I14" s="88">
        <v>0</v>
      </c>
      <c r="J14" s="88">
        <v>6</v>
      </c>
      <c r="K14" s="88">
        <v>38</v>
      </c>
      <c r="L14" s="88">
        <f t="shared" si="0"/>
        <v>50</v>
      </c>
      <c r="M14" s="88">
        <f t="shared" si="1"/>
        <v>79</v>
      </c>
      <c r="N14" s="89">
        <f t="shared" si="2"/>
        <v>32.113821138211385</v>
      </c>
      <c r="O14" s="90" t="s">
        <v>429</v>
      </c>
    </row>
    <row r="15" spans="1:15" ht="76.5">
      <c r="A15" s="82">
        <v>13</v>
      </c>
      <c r="B15" s="85" t="s">
        <v>21</v>
      </c>
      <c r="C15" s="124" t="s">
        <v>50</v>
      </c>
      <c r="D15" s="85" t="s">
        <v>22</v>
      </c>
      <c r="E15" s="82" t="s">
        <v>19</v>
      </c>
      <c r="F15" s="87">
        <v>36</v>
      </c>
      <c r="G15" s="88">
        <v>0</v>
      </c>
      <c r="H15" s="88">
        <v>13</v>
      </c>
      <c r="I15" s="88">
        <v>0</v>
      </c>
      <c r="J15" s="88">
        <v>9</v>
      </c>
      <c r="K15" s="88">
        <v>20</v>
      </c>
      <c r="L15" s="88">
        <f t="shared" si="0"/>
        <v>42</v>
      </c>
      <c r="M15" s="88">
        <f t="shared" si="1"/>
        <v>78</v>
      </c>
      <c r="N15" s="89">
        <f t="shared" si="2"/>
        <v>31.707317073170731</v>
      </c>
      <c r="O15" s="90" t="s">
        <v>429</v>
      </c>
    </row>
    <row r="16" spans="1:15" ht="30">
      <c r="A16" s="82">
        <v>14</v>
      </c>
      <c r="B16" s="82" t="s">
        <v>275</v>
      </c>
      <c r="C16" s="82" t="s">
        <v>18</v>
      </c>
      <c r="D16" s="85" t="s">
        <v>17</v>
      </c>
      <c r="E16" s="82" t="s">
        <v>19</v>
      </c>
      <c r="F16" s="87">
        <v>11</v>
      </c>
      <c r="G16" s="88">
        <v>25</v>
      </c>
      <c r="H16" s="88">
        <v>14</v>
      </c>
      <c r="I16" s="88">
        <v>20</v>
      </c>
      <c r="J16" s="88">
        <v>8</v>
      </c>
      <c r="K16" s="88">
        <v>0</v>
      </c>
      <c r="L16" s="88">
        <f t="shared" si="0"/>
        <v>67</v>
      </c>
      <c r="M16" s="88">
        <f t="shared" si="1"/>
        <v>78</v>
      </c>
      <c r="N16" s="89">
        <f t="shared" si="2"/>
        <v>31.707317073170731</v>
      </c>
      <c r="O16" s="90" t="s">
        <v>429</v>
      </c>
    </row>
    <row r="17" spans="1:15" ht="133.15" customHeight="1">
      <c r="A17" s="82">
        <v>15</v>
      </c>
      <c r="B17" s="85" t="s">
        <v>35</v>
      </c>
      <c r="C17" s="122" t="s">
        <v>37</v>
      </c>
      <c r="D17" s="123" t="s">
        <v>36</v>
      </c>
      <c r="E17" s="82" t="s">
        <v>19</v>
      </c>
      <c r="F17" s="87">
        <v>31</v>
      </c>
      <c r="G17" s="88">
        <v>0</v>
      </c>
      <c r="H17" s="88">
        <v>0</v>
      </c>
      <c r="I17" s="88">
        <v>15</v>
      </c>
      <c r="J17" s="88">
        <v>6</v>
      </c>
      <c r="K17" s="88">
        <v>25</v>
      </c>
      <c r="L17" s="88">
        <f t="shared" si="0"/>
        <v>46</v>
      </c>
      <c r="M17" s="88">
        <f t="shared" si="1"/>
        <v>77</v>
      </c>
      <c r="N17" s="89">
        <f t="shared" si="2"/>
        <v>31.300813008130081</v>
      </c>
      <c r="O17" s="90" t="s">
        <v>429</v>
      </c>
    </row>
  </sheetData>
  <autoFilter ref="A2:N10">
    <sortState ref="A3:O19">
      <sortCondition descending="1" ref="N2:N10"/>
    </sortState>
  </autoFilter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11</vt:lpstr>
      <vt:lpstr>10</vt:lpstr>
      <vt:lpstr>9 </vt:lpstr>
      <vt:lpstr>8</vt:lpstr>
      <vt:lpstr>7</vt:lpstr>
      <vt:lpstr>протокол_9_теория</vt:lpstr>
      <vt:lpstr>протокол_10_теория</vt:lpstr>
      <vt:lpstr>протокол_11_теория</vt:lpstr>
      <vt:lpstr>Колледж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2018-12-05T07:34:43Z</dcterms:modified>
</cp:coreProperties>
</file>