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8475" activeTab="4"/>
  </bookViews>
  <sheets>
    <sheet name="девушки 9-11 класс" sheetId="1" r:id="rId1"/>
    <sheet name="девушки 9-11 класс (ЛИОД)" sheetId="2" r:id="rId2"/>
    <sheet name="девушки (СПО)" sheetId="3" r:id="rId3"/>
    <sheet name="юноши 9-11 класс " sheetId="4" r:id="rId4"/>
    <sheet name="юноши 9-11 класс  (ЛИОД)" sheetId="5" r:id="rId5"/>
    <sheet name="юноши  (СПО)" sheetId="6" r:id="rId6"/>
  </sheets>
  <definedNames>
    <definedName name="_xlnm.Print_Area" localSheetId="2">'девушки (СПО)'!$A$1:$O$11</definedName>
    <definedName name="_xlnm.Print_Area" localSheetId="0">'девушки 9-11 класс'!$A$1:$O$37</definedName>
    <definedName name="_xlnm.Print_Area" localSheetId="1">'девушки 9-11 класс (ЛИОД)'!$A$1:$O$13</definedName>
    <definedName name="_xlnm.Print_Area" localSheetId="5">'юноши  (СПО)'!$A$1:$P$11</definedName>
    <definedName name="_xlnm.Print_Area" localSheetId="3">'юноши 9-11 класс '!$A$1:$O$11</definedName>
    <definedName name="_xlnm.Print_Area" localSheetId="4">'юноши 9-11 класс  (ЛИОД)'!$A$1:$O$11</definedName>
  </definedNames>
  <calcPr fullCalcOnLoad="1"/>
</workbook>
</file>

<file path=xl/sharedStrings.xml><?xml version="1.0" encoding="utf-8"?>
<sst xmlns="http://schemas.openxmlformats.org/spreadsheetml/2006/main" count="795" uniqueCount="393">
  <si>
    <t>теорико-методическое задание</t>
  </si>
  <si>
    <t>результат участника</t>
  </si>
  <si>
    <t>"зачетный балл"</t>
  </si>
  <si>
    <t>гимнастика (акробатика)</t>
  </si>
  <si>
    <t>№</t>
  </si>
  <si>
    <t>итого</t>
  </si>
  <si>
    <t>максимально зачетный балл по теоретико-методическому заданию</t>
  </si>
  <si>
    <t>Фамилия</t>
  </si>
  <si>
    <t>Имя</t>
  </si>
  <si>
    <t>Отчество</t>
  </si>
  <si>
    <t>Дата рождения</t>
  </si>
  <si>
    <t>Сокращенное название ОУ</t>
  </si>
  <si>
    <t>уровень (класс) обучения</t>
  </si>
  <si>
    <t>ФИО учителя</t>
  </si>
  <si>
    <t>максимально возможный результат по гимнастике</t>
  </si>
  <si>
    <t>максимально зачетный балл за гимнастику (акробатику)</t>
  </si>
  <si>
    <t xml:space="preserve">максимально возможный  результат по теории </t>
  </si>
  <si>
    <t>лучший результат по лёгкой атлетике</t>
  </si>
  <si>
    <t>лёгкая атлетика</t>
  </si>
  <si>
    <t xml:space="preserve">Кочергина </t>
  </si>
  <si>
    <t xml:space="preserve">Ольга </t>
  </si>
  <si>
    <t>Олеговна</t>
  </si>
  <si>
    <t>МОАУ "СОШ №61", г.Оренбург</t>
  </si>
  <si>
    <t>Рудакова И.Н.</t>
  </si>
  <si>
    <t>Швец</t>
  </si>
  <si>
    <t>Дарья</t>
  </si>
  <si>
    <t>Сергеевна</t>
  </si>
  <si>
    <t>МОАУ "ООШ №14"</t>
  </si>
  <si>
    <t>Полтараусова Татьяна Леонидовна</t>
  </si>
  <si>
    <t>Овчинникова</t>
  </si>
  <si>
    <t>Яна</t>
  </si>
  <si>
    <t>МОАУ "СОШ № 18"</t>
  </si>
  <si>
    <t>9 Г</t>
  </si>
  <si>
    <t>Инжеватов В.В.</t>
  </si>
  <si>
    <t>Сидоренко</t>
  </si>
  <si>
    <t>МОАУ "СОШ № 31", г. Оренбург</t>
  </si>
  <si>
    <t>Кучуб О.В.</t>
  </si>
  <si>
    <t>Иванова</t>
  </si>
  <si>
    <t>Елизавета</t>
  </si>
  <si>
    <t>Владимировна</t>
  </si>
  <si>
    <t>МОАУ "СОШ № 37", г.Оренбург</t>
  </si>
  <si>
    <t>Бочкарев В.А.</t>
  </si>
  <si>
    <t xml:space="preserve">Яркова </t>
  </si>
  <si>
    <t xml:space="preserve">Анастасия </t>
  </si>
  <si>
    <t xml:space="preserve"> Владимировна</t>
  </si>
  <si>
    <t>МОАУ "СОШ № 51", г.Оренбург</t>
  </si>
  <si>
    <t>Савина О. М.</t>
  </si>
  <si>
    <t>Малаева</t>
  </si>
  <si>
    <t>Софья</t>
  </si>
  <si>
    <t>Алексеевна</t>
  </si>
  <si>
    <t>МОАУ "СОШ № 53", г.Оренбург</t>
  </si>
  <si>
    <t>Тикуш Т.П.</t>
  </si>
  <si>
    <t>Ускова</t>
  </si>
  <si>
    <t>Виктория</t>
  </si>
  <si>
    <t>МОАУ "СОШ № 54", г.Оренбург</t>
  </si>
  <si>
    <t>Тимошенко В.К.</t>
  </si>
  <si>
    <t>Каширина</t>
  </si>
  <si>
    <t>Екатерина</t>
  </si>
  <si>
    <t>Юрьевна</t>
  </si>
  <si>
    <t>МОАУ "СОШ №62", г.Оренбург</t>
  </si>
  <si>
    <t>Якушина Е.Г.</t>
  </si>
  <si>
    <t>Макарова</t>
  </si>
  <si>
    <t>Ирина</t>
  </si>
  <si>
    <t>Андреевна</t>
  </si>
  <si>
    <t>МОАУ "СОШ № 71"", г.Оренбург</t>
  </si>
  <si>
    <t>Серякова Г.А.</t>
  </si>
  <si>
    <t>Ягудина</t>
  </si>
  <si>
    <t>Лилиана</t>
  </si>
  <si>
    <t>Ринатовна</t>
  </si>
  <si>
    <t>МОАУ "СОШ № 72"</t>
  </si>
  <si>
    <t>Валахов Д.В.</t>
  </si>
  <si>
    <t>Волкова</t>
  </si>
  <si>
    <t>Ангелина</t>
  </si>
  <si>
    <t>МОАУ "СОШ № 79", г.Оренбург</t>
  </si>
  <si>
    <t>Лукашева Т.А.</t>
  </si>
  <si>
    <t>Фомичева</t>
  </si>
  <si>
    <t>Алена</t>
  </si>
  <si>
    <t>Ивановна</t>
  </si>
  <si>
    <t>МОАУ "СОШ № 86",          г. Оренбург</t>
  </si>
  <si>
    <t>Королев А.О.</t>
  </si>
  <si>
    <t>Юртаева</t>
  </si>
  <si>
    <t>Анастасия</t>
  </si>
  <si>
    <t>МОАУ "СОШ №87", г. Оренбург</t>
  </si>
  <si>
    <t>Лопин С.А.</t>
  </si>
  <si>
    <t xml:space="preserve">Блинова </t>
  </si>
  <si>
    <t>Елена</t>
  </si>
  <si>
    <t>МОАУ "ССОШ 88", г.Оренбург</t>
  </si>
  <si>
    <t>11А</t>
  </si>
  <si>
    <t>Былинкина С.В.</t>
  </si>
  <si>
    <t>Керина</t>
  </si>
  <si>
    <t>Ксения</t>
  </si>
  <si>
    <t>МОАУ "Гимназия № 6", г.Оренбург</t>
  </si>
  <si>
    <t>Клишина Т.Т.</t>
  </si>
  <si>
    <t>Александровна</t>
  </si>
  <si>
    <t>Афанасьева</t>
  </si>
  <si>
    <t>Жанна</t>
  </si>
  <si>
    <t>МОАУ "Гимназия № 2", г.Оренбург</t>
  </si>
  <si>
    <t>Артамонова Е.Н.</t>
  </si>
  <si>
    <t xml:space="preserve">Мухаррамова </t>
  </si>
  <si>
    <t>Камилла</t>
  </si>
  <si>
    <t>Аннуровна</t>
  </si>
  <si>
    <t>МОАУ "Гимназия №8", г.Оренбург</t>
  </si>
  <si>
    <t>Костомарова НН</t>
  </si>
  <si>
    <t xml:space="preserve">Файзуллина </t>
  </si>
  <si>
    <t>Алсу</t>
  </si>
  <si>
    <t>Рустамовна</t>
  </si>
  <si>
    <t xml:space="preserve">Алмаева  </t>
  </si>
  <si>
    <t>Юлия</t>
  </si>
  <si>
    <t>Николаевна</t>
  </si>
  <si>
    <t>МОАУ "Лицей № 5", г.Оренбург</t>
  </si>
  <si>
    <t>Балалайкина Елена Алексеевна</t>
  </si>
  <si>
    <t>Симонова</t>
  </si>
  <si>
    <t>Мария</t>
  </si>
  <si>
    <t>МОАУ "Лицей № 9", г.Оренбург</t>
  </si>
  <si>
    <t>Евдокимова Наталья Ивановна</t>
  </si>
  <si>
    <t>Несмиянова</t>
  </si>
  <si>
    <t>Викторовна</t>
  </si>
  <si>
    <t>МОАУ "СОШ №76" г.Оренбурга</t>
  </si>
  <si>
    <t xml:space="preserve">Никлесова Оксана Владимировна </t>
  </si>
  <si>
    <t xml:space="preserve">Мусаева </t>
  </si>
  <si>
    <t xml:space="preserve">Элина </t>
  </si>
  <si>
    <t>Вадимовна</t>
  </si>
  <si>
    <t>МОАУ "СОШ № 19"</t>
  </si>
  <si>
    <t>10А</t>
  </si>
  <si>
    <t>Шерстобитова Алена Сергеевна</t>
  </si>
  <si>
    <t xml:space="preserve">Баловнева </t>
  </si>
  <si>
    <t xml:space="preserve">Ангелина </t>
  </si>
  <si>
    <t>9Б</t>
  </si>
  <si>
    <t>Куланина</t>
  </si>
  <si>
    <t>Полина</t>
  </si>
  <si>
    <t>МОАУ"ФМЛ"</t>
  </si>
  <si>
    <t>Ибрагимова Р.В.</t>
  </si>
  <si>
    <t>Кулюкина</t>
  </si>
  <si>
    <t>Анна</t>
  </si>
  <si>
    <t>МОАУ "Гимназия № 7" (полного дня), г.Оренбург</t>
  </si>
  <si>
    <t>Макарова А.М.</t>
  </si>
  <si>
    <t>Евгеньевна</t>
  </si>
  <si>
    <t>Истифеева</t>
  </si>
  <si>
    <t>Михайловна</t>
  </si>
  <si>
    <t>МОАУ"СОШ № 83"</t>
  </si>
  <si>
    <t>Матросов Д.С.</t>
  </si>
  <si>
    <t>Потапова</t>
  </si>
  <si>
    <t>Валерия</t>
  </si>
  <si>
    <t>МОАУ "СОШ № 46" г.Оренбург</t>
  </si>
  <si>
    <t>Фокеев В.Н.</t>
  </si>
  <si>
    <t>Провоторова</t>
  </si>
  <si>
    <t>Ольга</t>
  </si>
  <si>
    <t>Кузьмина</t>
  </si>
  <si>
    <t>Витальевна</t>
  </si>
  <si>
    <t>МОАУ "Лицей 7"</t>
  </si>
  <si>
    <t>Коломонов Антон Александрович</t>
  </si>
  <si>
    <t>Бабушкина</t>
  </si>
  <si>
    <t xml:space="preserve">Григорьева </t>
  </si>
  <si>
    <t>Дмитриевна</t>
  </si>
  <si>
    <t>МОАУ "Гимназия №3"</t>
  </si>
  <si>
    <t>Тихонов Денис Сергеевич</t>
  </si>
  <si>
    <t>Черных Татьяна Вячеславовна</t>
  </si>
  <si>
    <t>Евсеева</t>
  </si>
  <si>
    <t>Коваленко</t>
  </si>
  <si>
    <t>Афанасьева Любовь Венедиктовна</t>
  </si>
  <si>
    <t>Яичкина</t>
  </si>
  <si>
    <t>Федоровна</t>
  </si>
  <si>
    <t>МОАУ "Гимназия №4"</t>
  </si>
  <si>
    <t>Гарданова Р.М.</t>
  </si>
  <si>
    <t>Лукьянчикова</t>
  </si>
  <si>
    <t>Арина</t>
  </si>
  <si>
    <t>Антоновна</t>
  </si>
  <si>
    <t>Юдачёва Е.Ю.</t>
  </si>
  <si>
    <t>Сабина</t>
  </si>
  <si>
    <t>Маисовна</t>
  </si>
  <si>
    <t>МОАУ "СОШ № 52", г.Оренбург</t>
  </si>
  <si>
    <t>Русакова ТА</t>
  </si>
  <si>
    <t>Шакирзянова</t>
  </si>
  <si>
    <t>Карина</t>
  </si>
  <si>
    <t>Эльдаровна</t>
  </si>
  <si>
    <t>МОАУ "СОШ № 32" г. Оренбург</t>
  </si>
  <si>
    <t>Саморуков А. А.</t>
  </si>
  <si>
    <t>Галушко</t>
  </si>
  <si>
    <t>Денисовна</t>
  </si>
  <si>
    <t>МОАУ "Лицей № 8", г.Оренбург</t>
  </si>
  <si>
    <t>Сазонова Л.Г., Белогривцева Л.П., Козурман И.С.</t>
  </si>
  <si>
    <t>Одарчук</t>
  </si>
  <si>
    <t>МОАУ "СОШ № 34"</t>
  </si>
  <si>
    <t>Моисеева Н.Т.</t>
  </si>
  <si>
    <t>Берникова</t>
  </si>
  <si>
    <t>МОАУ "Лицей №4" г.Оренбург</t>
  </si>
  <si>
    <t>Баштан Т. П.</t>
  </si>
  <si>
    <t>Саммигуллина</t>
  </si>
  <si>
    <t>Лилия</t>
  </si>
  <si>
    <t>Дамировна</t>
  </si>
  <si>
    <t>МОАУ "СОШ №68", г.Оренбург</t>
  </si>
  <si>
    <t>Молоткова Т.В.</t>
  </si>
  <si>
    <t>Пономарева</t>
  </si>
  <si>
    <t>Александра</t>
  </si>
  <si>
    <t>МОАУ "СОШ №67", г.Оренбург</t>
  </si>
  <si>
    <t>Гелан С.В.</t>
  </si>
  <si>
    <t>Журавлёва</t>
  </si>
  <si>
    <t>Кузнецова</t>
  </si>
  <si>
    <t xml:space="preserve">Родимцева </t>
  </si>
  <si>
    <t>Фисяк</t>
  </si>
  <si>
    <t>МОАУ "Гимназия № 1", г.Оренбург</t>
  </si>
  <si>
    <t>Стрелкова Т.Н.</t>
  </si>
  <si>
    <t>Мурашова Е.А.</t>
  </si>
  <si>
    <t>Туктаганова</t>
  </si>
  <si>
    <t xml:space="preserve">Аблязова </t>
  </si>
  <si>
    <t xml:space="preserve">Яна </t>
  </si>
  <si>
    <t>Артуровна</t>
  </si>
  <si>
    <t>МОАУ " Гимназия №5.</t>
  </si>
  <si>
    <t>Рожин В.М.</t>
  </si>
  <si>
    <t>Канская</t>
  </si>
  <si>
    <t>Филимонов Д.Д.</t>
  </si>
  <si>
    <t>максимально зачетный балл за  лёгкую атлетику</t>
  </si>
  <si>
    <t>МОАУ "СОШ №1"</t>
  </si>
  <si>
    <t>МОАУ "СОШ № 10", г.Оренбург</t>
  </si>
  <si>
    <t xml:space="preserve">Бурлуцкая </t>
  </si>
  <si>
    <t>Кристина</t>
  </si>
  <si>
    <t>МОАУ "СОШ №58"</t>
  </si>
  <si>
    <t>Муниципальный этап Всероссийской олимпиады школьников по физической культуре. Девушки 9-11кл.    г. Оренбург (2020-2021 уч.год)</t>
  </si>
  <si>
    <t xml:space="preserve">Юмакаева </t>
  </si>
  <si>
    <t>Эдуардовна</t>
  </si>
  <si>
    <t>ГАОУ"Губернаторский многопрофильный лицей-интернат для одаренных детей Оренбуржья"</t>
  </si>
  <si>
    <t>Гусинский В.М.</t>
  </si>
  <si>
    <t>Бенда</t>
  </si>
  <si>
    <t xml:space="preserve">Алёна </t>
  </si>
  <si>
    <t>максимально зачетный балл за  легкую атлетику</t>
  </si>
  <si>
    <t>Окунева</t>
  </si>
  <si>
    <t>Лолита</t>
  </si>
  <si>
    <t>ГАПОУ "ОКЭИ"</t>
  </si>
  <si>
    <t>Германова В.П.</t>
  </si>
  <si>
    <t>Новицкая</t>
  </si>
  <si>
    <t>Динара</t>
  </si>
  <si>
    <t>Фаильевна</t>
  </si>
  <si>
    <t>ГБПОУ Педколледж г. Оренбурга</t>
  </si>
  <si>
    <t>Дубцова Н.С.</t>
  </si>
  <si>
    <t>Басюк</t>
  </si>
  <si>
    <t>Писарева Е.Ю.</t>
  </si>
  <si>
    <t>Полторабатько</t>
  </si>
  <si>
    <t>Букатникова А.С.</t>
  </si>
  <si>
    <t>Карабаева</t>
  </si>
  <si>
    <t>Алина</t>
  </si>
  <si>
    <t>Фархатовна</t>
  </si>
  <si>
    <t>ГАПОУ "ОАТК им.В.Н.Бевзюка"</t>
  </si>
  <si>
    <t>Лещев И.С.</t>
  </si>
  <si>
    <t>Бурлуцкая</t>
  </si>
  <si>
    <t>ГАПОУ ГТТ</t>
  </si>
  <si>
    <t>Ракушев А.В.</t>
  </si>
  <si>
    <t>Муниципальный этап Всероссийской олимпиады школьников по физической культуре. Девушки СУЗы г. Оренбург (2020-2021 уч.год)</t>
  </si>
  <si>
    <t xml:space="preserve">максимально возможный результат по теории </t>
  </si>
  <si>
    <t>Верин</t>
  </si>
  <si>
    <t>Виктор</t>
  </si>
  <si>
    <t>Вячеславович</t>
  </si>
  <si>
    <t>Агеева МаргаритаВасильевна</t>
  </si>
  <si>
    <t>Цуркан</t>
  </si>
  <si>
    <t>Илья</t>
  </si>
  <si>
    <t>Андреевич</t>
  </si>
  <si>
    <t>Журавлева Светлана Геннадьевна</t>
  </si>
  <si>
    <t>Ковальчук</t>
  </si>
  <si>
    <t>Глеб</t>
  </si>
  <si>
    <t>Павлович</t>
  </si>
  <si>
    <t>Якатов</t>
  </si>
  <si>
    <t>Ильдан</t>
  </si>
  <si>
    <t>Вадимович</t>
  </si>
  <si>
    <t>Озанов</t>
  </si>
  <si>
    <t>Станислав</t>
  </si>
  <si>
    <t>Сергеевич</t>
  </si>
  <si>
    <t>Рудаков</t>
  </si>
  <si>
    <t>Михаил</t>
  </si>
  <si>
    <t>Викторович</t>
  </si>
  <si>
    <t>Рыбин</t>
  </si>
  <si>
    <t>Александр</t>
  </si>
  <si>
    <t>Никита</t>
  </si>
  <si>
    <t>МОАУ "СОШ №51"</t>
  </si>
  <si>
    <t>Константинов</t>
  </si>
  <si>
    <t>Владимир</t>
  </si>
  <si>
    <t>Дмитриевич</t>
  </si>
  <si>
    <t>МОАУ "СОШ 76" г Оренбург</t>
  </si>
  <si>
    <t>Фролов Иван Николаевич</t>
  </si>
  <si>
    <t>Кудрин</t>
  </si>
  <si>
    <t>Владислав</t>
  </si>
  <si>
    <t>Капустин</t>
  </si>
  <si>
    <t>Даниил</t>
  </si>
  <si>
    <t>Федосов А.В.</t>
  </si>
  <si>
    <t xml:space="preserve">Дубовсков  </t>
  </si>
  <si>
    <t>Захар</t>
  </si>
  <si>
    <t>Елистратов Г.В.</t>
  </si>
  <si>
    <t>Коновал</t>
  </si>
  <si>
    <t>Андриан</t>
  </si>
  <si>
    <t>Александрович</t>
  </si>
  <si>
    <t>Афанасьев Евгений Александрович</t>
  </si>
  <si>
    <t>Чертушко</t>
  </si>
  <si>
    <t>Евгеньевич</t>
  </si>
  <si>
    <t>МОАУ "СОШ № 69"</t>
  </si>
  <si>
    <t>Вашуркина Елена Николаевна</t>
  </si>
  <si>
    <t xml:space="preserve">Росицкий </t>
  </si>
  <si>
    <t>Семён</t>
  </si>
  <si>
    <t>Алексеевич</t>
  </si>
  <si>
    <t>Левагин</t>
  </si>
  <si>
    <t>Лев</t>
  </si>
  <si>
    <t>МОАУ "СОШ№79"</t>
  </si>
  <si>
    <t xml:space="preserve">Лукашова Т.А. </t>
  </si>
  <si>
    <t>Волынщиков</t>
  </si>
  <si>
    <t xml:space="preserve"> Константин</t>
  </si>
  <si>
    <t>Владимирович</t>
  </si>
  <si>
    <t>Манкибаев</t>
  </si>
  <si>
    <t>Руслан</t>
  </si>
  <si>
    <t>Булатович</t>
  </si>
  <si>
    <t>Жильников</t>
  </si>
  <si>
    <t>Кувшинчиков А.С.</t>
  </si>
  <si>
    <t xml:space="preserve">Абдуллин </t>
  </si>
  <si>
    <t xml:space="preserve">Евгений </t>
  </si>
  <si>
    <t>МОАУ "СОШ 88", г.Оренбург</t>
  </si>
  <si>
    <t>Козурман А.Н.</t>
  </si>
  <si>
    <t>Климов</t>
  </si>
  <si>
    <t>Артём</t>
  </si>
  <si>
    <t>Кириллович</t>
  </si>
  <si>
    <t>Сорокин</t>
  </si>
  <si>
    <t>МОАУ "Лицей №2"</t>
  </si>
  <si>
    <t>Павлов</t>
  </si>
  <si>
    <t xml:space="preserve">Ярослав </t>
  </si>
  <si>
    <t>Денисович</t>
  </si>
  <si>
    <t>Смородина Л.В.</t>
  </si>
  <si>
    <t>Кривошеев</t>
  </si>
  <si>
    <t>МОАУ "СОШ №57</t>
  </si>
  <si>
    <t>Алиев А.И</t>
  </si>
  <si>
    <t>Анненков</t>
  </si>
  <si>
    <t>Иван</t>
  </si>
  <si>
    <t>Попов С.В</t>
  </si>
  <si>
    <t>Гельвих</t>
  </si>
  <si>
    <t>Артем</t>
  </si>
  <si>
    <t>Бойко</t>
  </si>
  <si>
    <t xml:space="preserve">Максим </t>
  </si>
  <si>
    <t>Туркова Л.В.</t>
  </si>
  <si>
    <t xml:space="preserve">Эйлазов </t>
  </si>
  <si>
    <t>Тимур</t>
  </si>
  <si>
    <t>Равшатович</t>
  </si>
  <si>
    <t xml:space="preserve">Колочаров  </t>
  </si>
  <si>
    <t>Максим</t>
  </si>
  <si>
    <t>Бочкарев</t>
  </si>
  <si>
    <t>Алексей</t>
  </si>
  <si>
    <t>Эдуардович</t>
  </si>
  <si>
    <t>Юсупов Р.Х.</t>
  </si>
  <si>
    <t>Бальцер</t>
  </si>
  <si>
    <t>МОАУ "Гимназия №5"</t>
  </si>
  <si>
    <t>Наумов В.И.</t>
  </si>
  <si>
    <t>Смыр</t>
  </si>
  <si>
    <t>Виталий</t>
  </si>
  <si>
    <t>Зурабович</t>
  </si>
  <si>
    <t>Жуков</t>
  </si>
  <si>
    <t>Денис</t>
  </si>
  <si>
    <t>Мельников</t>
  </si>
  <si>
    <t>Сафаров</t>
  </si>
  <si>
    <t>Бахтиер</t>
  </si>
  <si>
    <t>Музаффарович</t>
  </si>
  <si>
    <t xml:space="preserve">Итрухин </t>
  </si>
  <si>
    <t>Дмитрий</t>
  </si>
  <si>
    <t>Селиванов</t>
  </si>
  <si>
    <t>Калинин</t>
  </si>
  <si>
    <t>Леонидов</t>
  </si>
  <si>
    <t xml:space="preserve">Олег </t>
  </si>
  <si>
    <t>Усольцев</t>
  </si>
  <si>
    <t xml:space="preserve">Роман </t>
  </si>
  <si>
    <t>Алиева А.И</t>
  </si>
  <si>
    <t xml:space="preserve">Кулыгин </t>
  </si>
  <si>
    <t>Константин</t>
  </si>
  <si>
    <t>Максимович</t>
  </si>
  <si>
    <t xml:space="preserve">Суюнов </t>
  </si>
  <si>
    <t xml:space="preserve">Алихан </t>
  </si>
  <si>
    <t>Аблхаирович</t>
  </si>
  <si>
    <t>Питецкий</t>
  </si>
  <si>
    <t>Евгений</t>
  </si>
  <si>
    <t>Корабельников</t>
  </si>
  <si>
    <t>Кирилл</t>
  </si>
  <si>
    <t>Алексеева Эльвира Николаевна</t>
  </si>
  <si>
    <t>Ксенофонтов</t>
  </si>
  <si>
    <t xml:space="preserve"> Дмитрий</t>
  </si>
  <si>
    <t>Муниципальный этап Всероссийской олимпиады школьников по физической культуре. Юноши 9-11кл.  г. Оренбург (2020-2021 уч.год)</t>
  </si>
  <si>
    <t>МОАУ "Лицей № 7"</t>
  </si>
  <si>
    <t>Сдержиков</t>
  </si>
  <si>
    <t>Муниципальный этап Всероссийской олимпиады школьников по физической культуре. Юноши 9-11кл.  ЛИОД   г. Оренбург (2020-2021 уч.год)</t>
  </si>
  <si>
    <t>максимально зачетный балл за  баскетбол</t>
  </si>
  <si>
    <t xml:space="preserve">Косарецкий </t>
  </si>
  <si>
    <t>Лагутин Д.А.</t>
  </si>
  <si>
    <t xml:space="preserve">Советов </t>
  </si>
  <si>
    <t xml:space="preserve">Корпиненко </t>
  </si>
  <si>
    <t>Юрьевич</t>
  </si>
  <si>
    <t xml:space="preserve">Ичетовкин </t>
  </si>
  <si>
    <t>Степанова Ю.В.</t>
  </si>
  <si>
    <t>Муниципальный этап Всероссийской олимпиады школьников по физической культуре. СУЗы г. Оренбург (2020-2021 уч.год)</t>
  </si>
  <si>
    <t>Муниципальный этап Всероссийской олимпиады школьников по физической культуре. Девушки 9-11кл.     ЛИОД г. Оренбург (2020-2021 уч.год)</t>
  </si>
  <si>
    <t>СТАТУС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</si>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</sst>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u val="single"/>
      <sz val="11.7"/>
      <color indexed="12"/>
      <name val="Arial Cyr"/>
      <family val="0"/>
    </font>
    <font>
      <u val="single"/>
      <sz val="11.7"/>
      <color indexed="20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1"/>
      <color rgb="FF000000"/>
      <name val="Calibri"/>
      <family val="2"/>
    </font>
    <font>
      <u val="single"/>
      <sz val="11.7"/>
      <color theme="10"/>
      <name val="Arial Cyr"/>
      <family val="0"/>
    </font>
    <font>
      <sz val="11"/>
      <color theme="1"/>
      <name val="Calibri"/>
      <family val="2"/>
    </font>
    <font>
      <u val="single"/>
      <sz val="11.7"/>
      <color theme="11"/>
      <name val="Arial Cyr"/>
      <family val="0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72" applyFont="1" applyAlignment="1">
      <alignment/>
      <protection/>
    </xf>
    <xf numFmtId="0" fontId="21" fillId="0" borderId="0" xfId="72" applyFont="1" applyAlignment="1">
      <alignment horizontal="left"/>
      <protection/>
    </xf>
    <xf numFmtId="0" fontId="19" fillId="0" borderId="10" xfId="72" applyFont="1" applyBorder="1" applyAlignment="1">
      <alignment horizontal="left" vertical="top"/>
      <protection/>
    </xf>
    <xf numFmtId="0" fontId="19" fillId="24" borderId="10" xfId="72" applyFont="1" applyFill="1" applyBorder="1" applyAlignment="1">
      <alignment horizontal="left" vertical="top"/>
      <protection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5" fillId="25" borderId="0" xfId="0" applyFont="1" applyFill="1" applyAlignment="1">
      <alignment/>
    </xf>
    <xf numFmtId="0" fontId="19" fillId="25" borderId="0" xfId="72" applyFont="1" applyFill="1" applyBorder="1" applyAlignment="1">
      <alignment/>
      <protection/>
    </xf>
    <xf numFmtId="0" fontId="36" fillId="24" borderId="10" xfId="72" applyFont="1" applyFill="1" applyBorder="1" applyAlignment="1">
      <alignment/>
      <protection/>
    </xf>
    <xf numFmtId="0" fontId="24" fillId="0" borderId="0" xfId="72" applyFont="1" applyAlignment="1">
      <alignment horizontal="left"/>
      <protection/>
    </xf>
    <xf numFmtId="0" fontId="19" fillId="0" borderId="0" xfId="72" applyFont="1" applyFill="1" applyAlignment="1">
      <alignment/>
      <protection/>
    </xf>
    <xf numFmtId="0" fontId="19" fillId="0" borderId="0" xfId="72" applyFont="1" applyAlignment="1">
      <alignment horizontal="center"/>
      <protection/>
    </xf>
    <xf numFmtId="0" fontId="21" fillId="0" borderId="0" xfId="72" applyFont="1" applyBorder="1" applyAlignment="1">
      <alignment horizontal="left"/>
      <protection/>
    </xf>
    <xf numFmtId="0" fontId="24" fillId="0" borderId="0" xfId="72" applyFont="1" applyBorder="1" applyAlignment="1">
      <alignment horizontal="left"/>
      <protection/>
    </xf>
    <xf numFmtId="0" fontId="19" fillId="0" borderId="0" xfId="72" applyFont="1" applyFill="1" applyBorder="1" applyAlignment="1">
      <alignment/>
      <protection/>
    </xf>
    <xf numFmtId="0" fontId="19" fillId="0" borderId="10" xfId="72" applyFont="1" applyBorder="1" applyAlignment="1">
      <alignment horizontal="left" vertical="top" wrapText="1"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72" applyFont="1" applyBorder="1" applyAlignment="1">
      <alignment horizontal="center" vertical="center" wrapText="1"/>
      <protection/>
    </xf>
    <xf numFmtId="2" fontId="37" fillId="24" borderId="10" xfId="72" applyNumberFormat="1" applyFont="1" applyFill="1" applyBorder="1" applyAlignment="1">
      <alignment horizontal="center" vertical="center" wrapText="1"/>
      <protection/>
    </xf>
    <xf numFmtId="0" fontId="20" fillId="25" borderId="11" xfId="72" applyFont="1" applyFill="1" applyBorder="1" applyAlignment="1">
      <alignment horizontal="center" vertical="center" wrapText="1"/>
      <protection/>
    </xf>
    <xf numFmtId="2" fontId="38" fillId="25" borderId="10" xfId="72" applyNumberFormat="1" applyFont="1" applyFill="1" applyBorder="1" applyAlignment="1">
      <alignment horizontal="center" vertical="center" wrapText="1"/>
      <protection/>
    </xf>
    <xf numFmtId="0" fontId="20" fillId="0" borderId="10" xfId="69" applyFont="1" applyBorder="1" applyAlignment="1">
      <alignment horizontal="center" vertical="center" wrapText="1"/>
      <protection/>
    </xf>
    <xf numFmtId="0" fontId="20" fillId="0" borderId="10" xfId="69" applyNumberFormat="1" applyFont="1" applyBorder="1" applyAlignment="1">
      <alignment horizontal="center" vertical="center" wrapText="1"/>
      <protection/>
    </xf>
    <xf numFmtId="0" fontId="37" fillId="0" borderId="10" xfId="72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7" fillId="0" borderId="10" xfId="69" applyFont="1" applyBorder="1" applyAlignment="1">
      <alignment horizontal="center" vertical="center" wrapText="1"/>
      <protection/>
    </xf>
    <xf numFmtId="0" fontId="20" fillId="25" borderId="10" xfId="72" applyFont="1" applyFill="1" applyBorder="1" applyAlignment="1">
      <alignment horizontal="center" vertical="center" wrapText="1"/>
      <protection/>
    </xf>
    <xf numFmtId="0" fontId="20" fillId="0" borderId="11" xfId="72" applyFont="1" applyBorder="1" applyAlignment="1">
      <alignment horizontal="center" vertical="center" wrapText="1"/>
      <protection/>
    </xf>
    <xf numFmtId="0" fontId="37" fillId="0" borderId="10" xfId="69" applyFont="1" applyFill="1" applyBorder="1" applyAlignment="1">
      <alignment horizontal="center" vertical="center" wrapText="1"/>
      <protection/>
    </xf>
    <xf numFmtId="0" fontId="20" fillId="0" borderId="10" xfId="69" applyFont="1" applyFill="1" applyBorder="1" applyAlignment="1">
      <alignment horizontal="center" vertical="center" wrapText="1"/>
      <protection/>
    </xf>
    <xf numFmtId="0" fontId="20" fillId="0" borderId="10" xfId="72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39" fillId="0" borderId="10" xfId="72" applyFont="1" applyBorder="1" applyAlignment="1">
      <alignment horizontal="center" vertical="center" wrapText="1"/>
      <protection/>
    </xf>
    <xf numFmtId="0" fontId="19" fillId="0" borderId="0" xfId="72" applyFont="1">
      <alignment/>
      <protection/>
    </xf>
    <xf numFmtId="0" fontId="19" fillId="25" borderId="0" xfId="72" applyFont="1" applyFill="1" applyBorder="1">
      <alignment/>
      <protection/>
    </xf>
    <xf numFmtId="0" fontId="36" fillId="24" borderId="10" xfId="72" applyFont="1" applyFill="1" applyBorder="1" applyAlignment="1">
      <alignment wrapText="1"/>
      <protection/>
    </xf>
    <xf numFmtId="0" fontId="19" fillId="0" borderId="0" xfId="72" applyFont="1" applyAlignment="1">
      <alignment wrapText="1"/>
      <protection/>
    </xf>
    <xf numFmtId="0" fontId="36" fillId="24" borderId="10" xfId="72" applyFont="1" applyFill="1" applyBorder="1">
      <alignment/>
      <protection/>
    </xf>
    <xf numFmtId="0" fontId="21" fillId="0" borderId="0" xfId="72" applyFont="1" applyAlignment="1">
      <alignment horizontal="left" wrapText="1"/>
      <protection/>
    </xf>
    <xf numFmtId="0" fontId="24" fillId="0" borderId="0" xfId="72" applyFont="1" applyAlignment="1">
      <alignment horizontal="left" wrapText="1"/>
      <protection/>
    </xf>
    <xf numFmtId="0" fontId="19" fillId="0" borderId="0" xfId="72" applyFont="1" applyFill="1" applyAlignment="1">
      <alignment wrapText="1"/>
      <protection/>
    </xf>
    <xf numFmtId="0" fontId="19" fillId="0" borderId="0" xfId="72" applyFont="1" applyAlignment="1">
      <alignment horizontal="center" wrapText="1"/>
      <protection/>
    </xf>
    <xf numFmtId="0" fontId="19" fillId="0" borderId="0" xfId="72" applyFont="1" applyFill="1">
      <alignment/>
      <protection/>
    </xf>
    <xf numFmtId="0" fontId="21" fillId="0" borderId="0" xfId="72" applyFont="1" applyBorder="1" applyAlignment="1">
      <alignment horizontal="left" wrapText="1"/>
      <protection/>
    </xf>
    <xf numFmtId="0" fontId="24" fillId="0" borderId="0" xfId="72" applyFont="1" applyBorder="1" applyAlignment="1">
      <alignment horizontal="left" wrapText="1"/>
      <protection/>
    </xf>
    <xf numFmtId="0" fontId="19" fillId="0" borderId="0" xfId="72" applyFont="1" applyFill="1" applyBorder="1" applyAlignment="1">
      <alignment wrapText="1"/>
      <protection/>
    </xf>
    <xf numFmtId="0" fontId="19" fillId="24" borderId="10" xfId="72" applyFont="1" applyFill="1" applyBorder="1" applyAlignment="1">
      <alignment horizontal="left" vertical="top" wrapText="1"/>
      <protection/>
    </xf>
    <xf numFmtId="0" fontId="20" fillId="25" borderId="10" xfId="0" applyFont="1" applyFill="1" applyBorder="1" applyAlignment="1">
      <alignment horizontal="center" vertical="center" wrapText="1"/>
    </xf>
    <xf numFmtId="14" fontId="20" fillId="25" borderId="10" xfId="0" applyNumberFormat="1" applyFont="1" applyFill="1" applyBorder="1" applyAlignment="1">
      <alignment horizontal="center" vertical="center" wrapText="1"/>
    </xf>
    <xf numFmtId="0" fontId="19" fillId="25" borderId="10" xfId="72" applyFont="1" applyFill="1" applyBorder="1" applyAlignment="1">
      <alignment horizontal="center" vertical="center" wrapText="1"/>
      <protection/>
    </xf>
    <xf numFmtId="0" fontId="20" fillId="25" borderId="10" xfId="69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25" borderId="0" xfId="0" applyFont="1" applyFill="1" applyAlignment="1">
      <alignment/>
    </xf>
    <xf numFmtId="0" fontId="40" fillId="26" borderId="0" xfId="0" applyFont="1" applyFill="1" applyAlignment="1">
      <alignment/>
    </xf>
    <xf numFmtId="2" fontId="37" fillId="27" borderId="10" xfId="72" applyNumberFormat="1" applyFont="1" applyFill="1" applyBorder="1" applyAlignment="1">
      <alignment horizontal="center" vertical="center" wrapText="1"/>
      <protection/>
    </xf>
    <xf numFmtId="0" fontId="20" fillId="0" borderId="10" xfId="68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37" fillId="25" borderId="10" xfId="68" applyFont="1" applyFill="1" applyBorder="1" applyAlignment="1">
      <alignment horizontal="center" vertical="center" wrapText="1"/>
      <protection/>
    </xf>
    <xf numFmtId="0" fontId="20" fillId="25" borderId="10" xfId="68" applyFont="1" applyFill="1" applyBorder="1" applyAlignment="1">
      <alignment horizontal="center" vertical="center" wrapText="1"/>
      <protection/>
    </xf>
    <xf numFmtId="14" fontId="20" fillId="25" borderId="10" xfId="68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4" fillId="25" borderId="13" xfId="72" applyFont="1" applyFill="1" applyBorder="1" applyAlignment="1">
      <alignment horizontal="center" vertical="center" textRotation="90"/>
      <protection/>
    </xf>
    <xf numFmtId="0" fontId="24" fillId="25" borderId="14" xfId="72" applyFont="1" applyFill="1" applyBorder="1" applyAlignment="1">
      <alignment horizontal="center" vertical="center" textRotation="90"/>
      <protection/>
    </xf>
    <xf numFmtId="0" fontId="19" fillId="8" borderId="10" xfId="72" applyFont="1" applyFill="1" applyBorder="1" applyAlignment="1">
      <alignment horizontal="left" vertical="top"/>
      <protection/>
    </xf>
    <xf numFmtId="0" fontId="19" fillId="8" borderId="15" xfId="72" applyFont="1" applyFill="1" applyBorder="1" applyAlignment="1">
      <alignment horizontal="left" vertical="top"/>
      <protection/>
    </xf>
    <xf numFmtId="0" fontId="19" fillId="8" borderId="12" xfId="72" applyFont="1" applyFill="1" applyBorder="1" applyAlignment="1">
      <alignment horizontal="left" vertical="top"/>
      <protection/>
    </xf>
    <xf numFmtId="0" fontId="23" fillId="25" borderId="13" xfId="72" applyFont="1" applyFill="1" applyBorder="1" applyAlignment="1">
      <alignment horizontal="left" vertical="center" textRotation="90"/>
      <protection/>
    </xf>
    <xf numFmtId="0" fontId="23" fillId="25" borderId="14" xfId="72" applyFont="1" applyFill="1" applyBorder="1" applyAlignment="1">
      <alignment horizontal="left" vertical="center" textRotation="90"/>
      <protection/>
    </xf>
    <xf numFmtId="0" fontId="19" fillId="28" borderId="10" xfId="54" applyNumberFormat="1" applyFont="1" applyFill="1" applyBorder="1" applyAlignment="1">
      <alignment horizontal="left" vertical="top"/>
      <protection/>
    </xf>
    <xf numFmtId="0" fontId="19" fillId="28" borderId="10" xfId="54" applyFont="1" applyFill="1" applyBorder="1" applyAlignment="1" applyProtection="1">
      <alignment horizontal="left" vertical="top"/>
      <protection locked="0"/>
    </xf>
    <xf numFmtId="0" fontId="21" fillId="0" borderId="0" xfId="72" applyFont="1" applyAlignment="1">
      <alignment horizontal="center"/>
      <protection/>
    </xf>
    <xf numFmtId="0" fontId="22" fillId="0" borderId="15" xfId="72" applyFont="1" applyBorder="1" applyAlignment="1">
      <alignment horizontal="center"/>
      <protection/>
    </xf>
    <xf numFmtId="0" fontId="22" fillId="0" borderId="12" xfId="72" applyFont="1" applyBorder="1" applyAlignment="1">
      <alignment horizontal="center"/>
      <protection/>
    </xf>
    <xf numFmtId="0" fontId="21" fillId="0" borderId="10" xfId="72" applyFont="1" applyBorder="1" applyAlignment="1">
      <alignment horizontal="left"/>
      <protection/>
    </xf>
    <xf numFmtId="0" fontId="22" fillId="0" borderId="10" xfId="72" applyFont="1" applyBorder="1" applyAlignment="1">
      <alignment horizontal="center"/>
      <protection/>
    </xf>
    <xf numFmtId="0" fontId="19" fillId="0" borderId="10" xfId="72" applyFont="1" applyBorder="1" applyAlignment="1">
      <alignment horizontal="center" vertical="center"/>
      <protection/>
    </xf>
    <xf numFmtId="0" fontId="19" fillId="28" borderId="10" xfId="54" applyFont="1" applyFill="1" applyBorder="1" applyAlignment="1">
      <alignment horizontal="left" vertical="top"/>
      <protection/>
    </xf>
    <xf numFmtId="0" fontId="19" fillId="28" borderId="10" xfId="54" applyFont="1" applyFill="1" applyBorder="1" applyAlignment="1">
      <alignment horizontal="left" vertical="top" wrapText="1"/>
      <protection/>
    </xf>
    <xf numFmtId="0" fontId="19" fillId="28" borderId="10" xfId="54" applyNumberFormat="1" applyFont="1" applyFill="1" applyBorder="1" applyAlignment="1">
      <alignment horizontal="left" vertical="top" wrapText="1"/>
      <protection/>
    </xf>
    <xf numFmtId="0" fontId="19" fillId="28" borderId="10" xfId="54" applyFont="1" applyFill="1" applyBorder="1" applyAlignment="1" applyProtection="1">
      <alignment horizontal="left" vertical="top" wrapText="1"/>
      <protection locked="0"/>
    </xf>
    <xf numFmtId="0" fontId="21" fillId="0" borderId="0" xfId="72" applyFont="1" applyAlignment="1">
      <alignment horizontal="center" wrapText="1"/>
      <protection/>
    </xf>
    <xf numFmtId="0" fontId="21" fillId="0" borderId="10" xfId="72" applyFont="1" applyBorder="1" applyAlignment="1">
      <alignment horizontal="left" wrapText="1"/>
      <protection/>
    </xf>
    <xf numFmtId="0" fontId="22" fillId="0" borderId="15" xfId="72" applyFont="1" applyBorder="1" applyAlignment="1">
      <alignment horizontal="center" wrapText="1"/>
      <protection/>
    </xf>
    <xf numFmtId="0" fontId="22" fillId="0" borderId="12" xfId="72" applyFont="1" applyBorder="1" applyAlignment="1">
      <alignment horizontal="center" wrapText="1"/>
      <protection/>
    </xf>
    <xf numFmtId="0" fontId="22" fillId="0" borderId="10" xfId="72" applyFont="1" applyBorder="1" applyAlignment="1">
      <alignment horizontal="center" wrapText="1"/>
      <protection/>
    </xf>
    <xf numFmtId="0" fontId="19" fillId="8" borderId="10" xfId="72" applyFont="1" applyFill="1" applyBorder="1" applyAlignment="1">
      <alignment horizontal="left" vertical="top" wrapText="1"/>
      <protection/>
    </xf>
    <xf numFmtId="0" fontId="19" fillId="8" borderId="15" xfId="72" applyFont="1" applyFill="1" applyBorder="1" applyAlignment="1">
      <alignment horizontal="left" vertical="top" wrapText="1"/>
      <protection/>
    </xf>
    <xf numFmtId="0" fontId="19" fillId="8" borderId="12" xfId="72" applyFont="1" applyFill="1" applyBorder="1" applyAlignment="1">
      <alignment horizontal="left" vertical="top" wrapText="1"/>
      <protection/>
    </xf>
    <xf numFmtId="0" fontId="23" fillId="25" borderId="13" xfId="72" applyFont="1" applyFill="1" applyBorder="1" applyAlignment="1">
      <alignment horizontal="left" vertical="center" textRotation="90" wrapText="1"/>
      <protection/>
    </xf>
    <xf numFmtId="0" fontId="23" fillId="25" borderId="14" xfId="72" applyFont="1" applyFill="1" applyBorder="1" applyAlignment="1">
      <alignment horizontal="left" vertical="center" textRotation="90" wrapText="1"/>
      <protection/>
    </xf>
    <xf numFmtId="0" fontId="24" fillId="25" borderId="10" xfId="72" applyFont="1" applyFill="1" applyBorder="1" applyAlignment="1">
      <alignment horizontal="center" vertical="center" textRotation="90"/>
      <protection/>
    </xf>
    <xf numFmtId="0" fontId="23" fillId="25" borderId="13" xfId="72" applyFont="1" applyFill="1" applyBorder="1" applyAlignment="1">
      <alignment horizontal="left" vertical="top" textRotation="90"/>
      <protection/>
    </xf>
    <xf numFmtId="0" fontId="23" fillId="25" borderId="14" xfId="72" applyFont="1" applyFill="1" applyBorder="1" applyAlignment="1">
      <alignment horizontal="left" vertical="top" textRotation="90"/>
      <protection/>
    </xf>
    <xf numFmtId="0" fontId="19" fillId="0" borderId="10" xfId="72" applyFont="1" applyBorder="1" applyAlignment="1">
      <alignment horizontal="left" vertical="top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 3" xfId="57"/>
    <cellStyle name="Обычный 2 2 4" xfId="58"/>
    <cellStyle name="Обычный 2 2 5" xfId="59"/>
    <cellStyle name="Обычный 2 2 6" xfId="60"/>
    <cellStyle name="Обычный 2 2 7" xfId="61"/>
    <cellStyle name="Обычный 2 3" xfId="62"/>
    <cellStyle name="Обычный 2 4" xfId="63"/>
    <cellStyle name="Обычный 2 5" xfId="64"/>
    <cellStyle name="Обычный 2 6" xfId="65"/>
    <cellStyle name="Обычный 2 7" xfId="66"/>
    <cellStyle name="Обычный 2 8" xfId="67"/>
    <cellStyle name="Обычный 3" xfId="68"/>
    <cellStyle name="Обычный 4" xfId="69"/>
    <cellStyle name="Обычный 5" xfId="70"/>
    <cellStyle name="Обычный 7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="117" zoomScaleNormal="117" zoomScaleSheetLayoutView="115" zoomScalePageLayoutView="0" workbookViewId="0" topLeftCell="A47">
      <selection activeCell="R15" sqref="R15"/>
    </sheetView>
  </sheetViews>
  <sheetFormatPr defaultColWidth="9.00390625" defaultRowHeight="12.75"/>
  <cols>
    <col min="1" max="1" width="3.375" style="5" customWidth="1"/>
    <col min="2" max="2" width="11.875" style="5" customWidth="1"/>
    <col min="3" max="3" width="10.625" style="5" customWidth="1"/>
    <col min="4" max="4" width="13.75390625" style="5" customWidth="1"/>
    <col min="5" max="5" width="12.375" style="6" customWidth="1"/>
    <col min="6" max="6" width="3.375" style="5" customWidth="1"/>
    <col min="7" max="7" width="11.00390625" style="5" customWidth="1"/>
    <col min="8" max="8" width="4.875" style="5" customWidth="1"/>
    <col min="9" max="9" width="5.75390625" style="5" customWidth="1"/>
    <col min="10" max="10" width="6.25390625" style="5" customWidth="1"/>
    <col min="11" max="11" width="6.00390625" style="5" customWidth="1"/>
    <col min="12" max="12" width="6.625" style="5" customWidth="1"/>
    <col min="13" max="13" width="5.875" style="5" customWidth="1"/>
    <col min="14" max="14" width="6.375" style="7" customWidth="1"/>
    <col min="15" max="15" width="12.00390625" style="5" customWidth="1"/>
    <col min="16" max="16384" width="9.125" style="5" customWidth="1"/>
  </cols>
  <sheetData>
    <row r="1" spans="1:14" ht="33" customHeight="1">
      <c r="A1" s="1"/>
      <c r="B1" s="77" t="s">
        <v>217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</row>
    <row r="3" spans="1:26" ht="26.25" customHeight="1">
      <c r="A3" s="80" t="s">
        <v>6</v>
      </c>
      <c r="B3" s="80"/>
      <c r="C3" s="80"/>
      <c r="D3" s="80"/>
      <c r="E3" s="80"/>
      <c r="F3" s="80"/>
      <c r="G3" s="80"/>
      <c r="H3" s="9">
        <v>30</v>
      </c>
      <c r="I3" s="1"/>
      <c r="J3" s="78" t="s">
        <v>16</v>
      </c>
      <c r="K3" s="79"/>
      <c r="L3" s="9">
        <v>25</v>
      </c>
      <c r="M3" s="1"/>
      <c r="N3" s="81" t="s">
        <v>14</v>
      </c>
      <c r="O3" s="81"/>
      <c r="P3" s="9">
        <v>20</v>
      </c>
      <c r="W3" s="1"/>
      <c r="X3" s="1"/>
      <c r="Y3" s="1"/>
      <c r="Z3" s="1"/>
    </row>
    <row r="4" spans="1:29" ht="12.75">
      <c r="A4" s="2"/>
      <c r="B4" s="2"/>
      <c r="C4" s="2"/>
      <c r="D4" s="2"/>
      <c r="E4" s="10"/>
      <c r="F4" s="2"/>
      <c r="G4" s="2"/>
      <c r="H4" s="11"/>
      <c r="I4" s="1"/>
      <c r="J4" s="12"/>
      <c r="K4" s="12"/>
      <c r="L4" s="11"/>
      <c r="M4" s="1"/>
      <c r="N4" s="12"/>
      <c r="O4" s="12"/>
      <c r="P4" s="11"/>
      <c r="W4" s="12"/>
      <c r="X4" s="12"/>
      <c r="Y4" s="11"/>
      <c r="Z4" s="1"/>
      <c r="AA4" s="12"/>
      <c r="AB4" s="12"/>
      <c r="AC4" s="11"/>
    </row>
    <row r="5" spans="1:26" ht="18.75" customHeight="1">
      <c r="A5" s="80" t="s">
        <v>15</v>
      </c>
      <c r="B5" s="80"/>
      <c r="C5" s="80"/>
      <c r="D5" s="80"/>
      <c r="E5" s="80"/>
      <c r="F5" s="80"/>
      <c r="G5" s="80"/>
      <c r="H5" s="9">
        <v>40</v>
      </c>
      <c r="I5" s="1"/>
      <c r="J5" s="1"/>
      <c r="K5" s="1"/>
      <c r="L5" s="1"/>
      <c r="M5" s="1"/>
      <c r="N5" s="81" t="s">
        <v>17</v>
      </c>
      <c r="O5" s="81"/>
      <c r="P5" s="9">
        <v>257</v>
      </c>
      <c r="W5" s="1"/>
      <c r="X5" s="1"/>
      <c r="Y5" s="1"/>
      <c r="Z5" s="1"/>
    </row>
    <row r="6" spans="1:14" ht="12.75">
      <c r="A6" s="2"/>
      <c r="B6" s="2"/>
      <c r="C6" s="2"/>
      <c r="D6" s="2"/>
      <c r="E6" s="10"/>
      <c r="F6" s="2"/>
      <c r="G6" s="2"/>
      <c r="H6" s="1"/>
      <c r="I6" s="1"/>
      <c r="N6" s="5"/>
    </row>
    <row r="7" spans="1:14" ht="18.75" customHeight="1">
      <c r="A7" s="80" t="s">
        <v>211</v>
      </c>
      <c r="B7" s="80"/>
      <c r="C7" s="80"/>
      <c r="D7" s="80"/>
      <c r="E7" s="80"/>
      <c r="F7" s="80"/>
      <c r="G7" s="80"/>
      <c r="H7" s="9">
        <v>30</v>
      </c>
      <c r="I7" s="1"/>
      <c r="N7" s="5"/>
    </row>
    <row r="8" spans="1:14" ht="18.75" customHeight="1">
      <c r="A8" s="13"/>
      <c r="B8" s="13"/>
      <c r="C8" s="13"/>
      <c r="D8" s="13"/>
      <c r="E8" s="14"/>
      <c r="F8" s="13"/>
      <c r="G8" s="13"/>
      <c r="H8" s="15"/>
      <c r="I8" s="1"/>
      <c r="N8" s="5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N9" s="5"/>
    </row>
    <row r="10" spans="1:15" ht="50.25" customHeight="1">
      <c r="A10" s="82" t="s">
        <v>4</v>
      </c>
      <c r="B10" s="75" t="s">
        <v>7</v>
      </c>
      <c r="C10" s="75" t="s">
        <v>8</v>
      </c>
      <c r="D10" s="75" t="s">
        <v>9</v>
      </c>
      <c r="E10" s="83" t="s">
        <v>11</v>
      </c>
      <c r="F10" s="75" t="s">
        <v>12</v>
      </c>
      <c r="G10" s="76" t="s">
        <v>13</v>
      </c>
      <c r="H10" s="70" t="s">
        <v>0</v>
      </c>
      <c r="I10" s="70"/>
      <c r="J10" s="71" t="s">
        <v>3</v>
      </c>
      <c r="K10" s="72"/>
      <c r="L10" s="70" t="s">
        <v>18</v>
      </c>
      <c r="M10" s="70"/>
      <c r="N10" s="73" t="s">
        <v>5</v>
      </c>
      <c r="O10" s="68" t="s">
        <v>389</v>
      </c>
    </row>
    <row r="11" spans="1:15" ht="12.75">
      <c r="A11" s="82"/>
      <c r="B11" s="75"/>
      <c r="C11" s="75"/>
      <c r="D11" s="75"/>
      <c r="E11" s="83"/>
      <c r="F11" s="75"/>
      <c r="G11" s="76"/>
      <c r="H11" s="3" t="s">
        <v>1</v>
      </c>
      <c r="I11" s="4" t="s">
        <v>2</v>
      </c>
      <c r="J11" s="3" t="s">
        <v>1</v>
      </c>
      <c r="K11" s="4" t="s">
        <v>2</v>
      </c>
      <c r="L11" s="3" t="s">
        <v>1</v>
      </c>
      <c r="M11" s="4" t="s">
        <v>2</v>
      </c>
      <c r="N11" s="74"/>
      <c r="O11" s="69"/>
    </row>
    <row r="12" spans="1:15" ht="33.75">
      <c r="A12" s="17">
        <v>1</v>
      </c>
      <c r="B12" s="18" t="s">
        <v>19</v>
      </c>
      <c r="C12" s="18" t="s">
        <v>20</v>
      </c>
      <c r="D12" s="18" t="s">
        <v>21</v>
      </c>
      <c r="E12" s="18" t="s">
        <v>22</v>
      </c>
      <c r="F12" s="18">
        <v>10</v>
      </c>
      <c r="G12" s="18" t="s">
        <v>23</v>
      </c>
      <c r="H12" s="19">
        <v>17.2</v>
      </c>
      <c r="I12" s="20">
        <f aca="true" t="shared" si="0" ref="I12:I43">$H$3*H12/$L$3</f>
        <v>20.64</v>
      </c>
      <c r="J12" s="21">
        <v>17.1</v>
      </c>
      <c r="K12" s="20">
        <f aca="true" t="shared" si="1" ref="K12:K43">$H$5*J12/$P$3</f>
        <v>34.2</v>
      </c>
      <c r="L12" s="19">
        <v>257</v>
      </c>
      <c r="M12" s="20">
        <f aca="true" t="shared" si="2" ref="M12:M43">$H$7*$P$5/L12</f>
        <v>30</v>
      </c>
      <c r="N12" s="22">
        <f aca="true" t="shared" si="3" ref="N12:N43">IF((I12+K12+M12)&lt;=100,I12+K12+M12,"ошибка")</f>
        <v>84.84</v>
      </c>
      <c r="O12" s="67" t="s">
        <v>392</v>
      </c>
    </row>
    <row r="13" spans="1:15" ht="33.75">
      <c r="A13" s="17">
        <v>2</v>
      </c>
      <c r="B13" s="18" t="s">
        <v>111</v>
      </c>
      <c r="C13" s="18" t="s">
        <v>112</v>
      </c>
      <c r="D13" s="18" t="s">
        <v>49</v>
      </c>
      <c r="E13" s="18" t="s">
        <v>113</v>
      </c>
      <c r="F13" s="18">
        <v>9</v>
      </c>
      <c r="G13" s="18" t="s">
        <v>114</v>
      </c>
      <c r="H13" s="19">
        <v>13.7</v>
      </c>
      <c r="I13" s="20">
        <f t="shared" si="0"/>
        <v>16.44</v>
      </c>
      <c r="J13" s="19">
        <v>19.3</v>
      </c>
      <c r="K13" s="20">
        <f t="shared" si="1"/>
        <v>38.6</v>
      </c>
      <c r="L13" s="19">
        <v>263</v>
      </c>
      <c r="M13" s="20">
        <f t="shared" si="2"/>
        <v>29.315589353612168</v>
      </c>
      <c r="N13" s="22">
        <f t="shared" si="3"/>
        <v>84.35558935361217</v>
      </c>
      <c r="O13" s="67" t="s">
        <v>392</v>
      </c>
    </row>
    <row r="14" spans="1:15" ht="33.75">
      <c r="A14" s="17">
        <v>3</v>
      </c>
      <c r="B14" s="23" t="s">
        <v>196</v>
      </c>
      <c r="C14" s="23" t="s">
        <v>81</v>
      </c>
      <c r="D14" s="23" t="s">
        <v>49</v>
      </c>
      <c r="E14" s="23" t="s">
        <v>200</v>
      </c>
      <c r="F14" s="23">
        <v>9</v>
      </c>
      <c r="G14" s="23" t="s">
        <v>201</v>
      </c>
      <c r="H14" s="24">
        <v>13.5</v>
      </c>
      <c r="I14" s="20">
        <f t="shared" si="0"/>
        <v>16.2</v>
      </c>
      <c r="J14" s="19">
        <v>18.9</v>
      </c>
      <c r="K14" s="20">
        <f t="shared" si="1"/>
        <v>37.8</v>
      </c>
      <c r="L14" s="25">
        <v>274</v>
      </c>
      <c r="M14" s="20">
        <f t="shared" si="2"/>
        <v>28.138686131386862</v>
      </c>
      <c r="N14" s="22">
        <f t="shared" si="3"/>
        <v>82.13868613138686</v>
      </c>
      <c r="O14" s="67" t="s">
        <v>392</v>
      </c>
    </row>
    <row r="15" spans="1:15" ht="33.75">
      <c r="A15" s="17">
        <v>4</v>
      </c>
      <c r="B15" s="18" t="s">
        <v>103</v>
      </c>
      <c r="C15" s="18" t="s">
        <v>104</v>
      </c>
      <c r="D15" s="18" t="s">
        <v>105</v>
      </c>
      <c r="E15" s="18" t="s">
        <v>109</v>
      </c>
      <c r="F15" s="18">
        <v>10</v>
      </c>
      <c r="G15" s="18" t="s">
        <v>110</v>
      </c>
      <c r="H15" s="19">
        <v>18.9</v>
      </c>
      <c r="I15" s="20">
        <f t="shared" si="0"/>
        <v>22.68</v>
      </c>
      <c r="J15" s="19">
        <v>15.73</v>
      </c>
      <c r="K15" s="20">
        <f t="shared" si="1"/>
        <v>31.46</v>
      </c>
      <c r="L15" s="19">
        <v>281</v>
      </c>
      <c r="M15" s="20">
        <f t="shared" si="2"/>
        <v>27.437722419928825</v>
      </c>
      <c r="N15" s="22">
        <f t="shared" si="3"/>
        <v>81.57772241992882</v>
      </c>
      <c r="O15" s="67" t="s">
        <v>390</v>
      </c>
    </row>
    <row r="16" spans="1:15" ht="33.75">
      <c r="A16" s="17">
        <v>5</v>
      </c>
      <c r="B16" s="18" t="s">
        <v>115</v>
      </c>
      <c r="C16" s="18" t="s">
        <v>81</v>
      </c>
      <c r="D16" s="18" t="s">
        <v>116</v>
      </c>
      <c r="E16" s="18" t="s">
        <v>117</v>
      </c>
      <c r="F16" s="18">
        <v>11</v>
      </c>
      <c r="G16" s="18" t="s">
        <v>118</v>
      </c>
      <c r="H16" s="19">
        <v>17.7</v>
      </c>
      <c r="I16" s="20">
        <f t="shared" si="0"/>
        <v>21.24</v>
      </c>
      <c r="J16" s="19">
        <v>19</v>
      </c>
      <c r="K16" s="20">
        <f t="shared" si="1"/>
        <v>38</v>
      </c>
      <c r="L16" s="19">
        <v>355</v>
      </c>
      <c r="M16" s="20">
        <f t="shared" si="2"/>
        <v>21.718309859154928</v>
      </c>
      <c r="N16" s="22">
        <f t="shared" si="3"/>
        <v>80.95830985915492</v>
      </c>
      <c r="O16" s="67" t="s">
        <v>390</v>
      </c>
    </row>
    <row r="17" spans="1:15" ht="56.25">
      <c r="A17" s="17">
        <v>6</v>
      </c>
      <c r="B17" s="18" t="s">
        <v>177</v>
      </c>
      <c r="C17" s="18" t="s">
        <v>25</v>
      </c>
      <c r="D17" s="18" t="s">
        <v>178</v>
      </c>
      <c r="E17" s="18" t="s">
        <v>179</v>
      </c>
      <c r="F17" s="18">
        <v>10</v>
      </c>
      <c r="G17" s="18" t="s">
        <v>180</v>
      </c>
      <c r="H17" s="19">
        <v>18.8</v>
      </c>
      <c r="I17" s="20">
        <f t="shared" si="0"/>
        <v>22.56</v>
      </c>
      <c r="J17" s="19">
        <v>16.83</v>
      </c>
      <c r="K17" s="20">
        <f t="shared" si="1"/>
        <v>33.66</v>
      </c>
      <c r="L17" s="19">
        <v>315</v>
      </c>
      <c r="M17" s="20">
        <f t="shared" si="2"/>
        <v>24.476190476190474</v>
      </c>
      <c r="N17" s="22">
        <f t="shared" si="3"/>
        <v>80.69619047619048</v>
      </c>
      <c r="O17" s="67" t="s">
        <v>390</v>
      </c>
    </row>
    <row r="18" spans="1:15" ht="33.75">
      <c r="A18" s="17">
        <v>7</v>
      </c>
      <c r="B18" s="18" t="s">
        <v>184</v>
      </c>
      <c r="C18" s="18" t="s">
        <v>133</v>
      </c>
      <c r="D18" s="18" t="s">
        <v>26</v>
      </c>
      <c r="E18" s="18" t="s">
        <v>185</v>
      </c>
      <c r="F18" s="18">
        <v>11</v>
      </c>
      <c r="G18" s="18" t="s">
        <v>186</v>
      </c>
      <c r="H18" s="19">
        <v>18</v>
      </c>
      <c r="I18" s="20">
        <f t="shared" si="0"/>
        <v>21.6</v>
      </c>
      <c r="J18" s="19">
        <v>17.27</v>
      </c>
      <c r="K18" s="20">
        <f t="shared" si="1"/>
        <v>34.54</v>
      </c>
      <c r="L18" s="19">
        <v>314</v>
      </c>
      <c r="M18" s="20">
        <f t="shared" si="2"/>
        <v>24.554140127388536</v>
      </c>
      <c r="N18" s="22">
        <f t="shared" si="3"/>
        <v>80.69414012738854</v>
      </c>
      <c r="O18" s="67" t="s">
        <v>390</v>
      </c>
    </row>
    <row r="19" spans="1:15" ht="22.5">
      <c r="A19" s="17">
        <v>8</v>
      </c>
      <c r="B19" s="18" t="s">
        <v>160</v>
      </c>
      <c r="C19" s="18" t="s">
        <v>133</v>
      </c>
      <c r="D19" s="18" t="s">
        <v>161</v>
      </c>
      <c r="E19" s="18" t="s">
        <v>162</v>
      </c>
      <c r="F19" s="18">
        <v>10</v>
      </c>
      <c r="G19" s="26" t="s">
        <v>163</v>
      </c>
      <c r="H19" s="19">
        <v>14.4</v>
      </c>
      <c r="I19" s="20">
        <f t="shared" si="0"/>
        <v>17.28</v>
      </c>
      <c r="J19" s="19">
        <v>19.53</v>
      </c>
      <c r="K19" s="20">
        <f t="shared" si="1"/>
        <v>39.06</v>
      </c>
      <c r="L19" s="19">
        <v>337</v>
      </c>
      <c r="M19" s="20">
        <f t="shared" si="2"/>
        <v>22.87833827893175</v>
      </c>
      <c r="N19" s="22">
        <f t="shared" si="3"/>
        <v>79.21833827893175</v>
      </c>
      <c r="O19" s="67" t="s">
        <v>390</v>
      </c>
    </row>
    <row r="20" spans="1:15" ht="45">
      <c r="A20" s="17">
        <v>9</v>
      </c>
      <c r="B20" s="18" t="s">
        <v>132</v>
      </c>
      <c r="C20" s="18" t="s">
        <v>133</v>
      </c>
      <c r="D20" s="18" t="s">
        <v>93</v>
      </c>
      <c r="E20" s="18" t="s">
        <v>134</v>
      </c>
      <c r="F20" s="18">
        <v>11</v>
      </c>
      <c r="G20" s="18" t="s">
        <v>135</v>
      </c>
      <c r="H20" s="19">
        <v>15.8</v>
      </c>
      <c r="I20" s="20">
        <f t="shared" si="0"/>
        <v>18.96</v>
      </c>
      <c r="J20" s="19">
        <v>16.2</v>
      </c>
      <c r="K20" s="20">
        <f t="shared" si="1"/>
        <v>32.4</v>
      </c>
      <c r="L20" s="19">
        <v>306</v>
      </c>
      <c r="M20" s="20">
        <f t="shared" si="2"/>
        <v>25.19607843137255</v>
      </c>
      <c r="N20" s="22">
        <f t="shared" si="3"/>
        <v>76.55607843137255</v>
      </c>
      <c r="O20" s="67" t="s">
        <v>390</v>
      </c>
    </row>
    <row r="21" spans="1:15" ht="33.75">
      <c r="A21" s="17">
        <v>10</v>
      </c>
      <c r="B21" s="18" t="s">
        <v>141</v>
      </c>
      <c r="C21" s="18" t="s">
        <v>142</v>
      </c>
      <c r="D21" s="18" t="s">
        <v>93</v>
      </c>
      <c r="E21" s="18" t="s">
        <v>143</v>
      </c>
      <c r="F21" s="18">
        <v>11</v>
      </c>
      <c r="G21" s="18" t="s">
        <v>144</v>
      </c>
      <c r="H21" s="19">
        <v>13.7</v>
      </c>
      <c r="I21" s="20">
        <f t="shared" si="0"/>
        <v>16.44</v>
      </c>
      <c r="J21" s="19">
        <v>16.83</v>
      </c>
      <c r="K21" s="20">
        <f t="shared" si="1"/>
        <v>33.66</v>
      </c>
      <c r="L21" s="19">
        <v>296</v>
      </c>
      <c r="M21" s="20">
        <f t="shared" si="2"/>
        <v>26.0472972972973</v>
      </c>
      <c r="N21" s="22">
        <f t="shared" si="3"/>
        <v>76.14729729729729</v>
      </c>
      <c r="O21" s="67" t="s">
        <v>390</v>
      </c>
    </row>
    <row r="22" spans="1:15" ht="33.75">
      <c r="A22" s="17">
        <v>11</v>
      </c>
      <c r="B22" s="18" t="s">
        <v>34</v>
      </c>
      <c r="C22" s="18" t="s">
        <v>25</v>
      </c>
      <c r="D22" s="18" t="s">
        <v>26</v>
      </c>
      <c r="E22" s="18" t="s">
        <v>35</v>
      </c>
      <c r="F22" s="18">
        <v>9</v>
      </c>
      <c r="G22" s="18" t="s">
        <v>36</v>
      </c>
      <c r="H22" s="19">
        <v>20.6</v>
      </c>
      <c r="I22" s="20">
        <f t="shared" si="0"/>
        <v>24.72</v>
      </c>
      <c r="J22" s="19">
        <v>13.77</v>
      </c>
      <c r="K22" s="20">
        <f t="shared" si="1"/>
        <v>27.54</v>
      </c>
      <c r="L22" s="19">
        <v>328</v>
      </c>
      <c r="M22" s="20">
        <f t="shared" si="2"/>
        <v>23.50609756097561</v>
      </c>
      <c r="N22" s="22">
        <f t="shared" si="3"/>
        <v>75.76609756097561</v>
      </c>
      <c r="O22" s="67" t="s">
        <v>390</v>
      </c>
    </row>
    <row r="23" spans="1:15" ht="33.75">
      <c r="A23" s="17">
        <v>12</v>
      </c>
      <c r="B23" s="27" t="s">
        <v>197</v>
      </c>
      <c r="C23" s="27" t="s">
        <v>81</v>
      </c>
      <c r="D23" s="27" t="s">
        <v>166</v>
      </c>
      <c r="E23" s="23" t="s">
        <v>200</v>
      </c>
      <c r="F23" s="23">
        <v>9</v>
      </c>
      <c r="G23" s="23" t="s">
        <v>201</v>
      </c>
      <c r="H23" s="19">
        <v>12.2</v>
      </c>
      <c r="I23" s="20">
        <f t="shared" si="0"/>
        <v>14.64</v>
      </c>
      <c r="J23" s="19">
        <v>17.13</v>
      </c>
      <c r="K23" s="20">
        <f t="shared" si="1"/>
        <v>34.26</v>
      </c>
      <c r="L23" s="25">
        <v>291</v>
      </c>
      <c r="M23" s="20">
        <f t="shared" si="2"/>
        <v>26.49484536082474</v>
      </c>
      <c r="N23" s="22">
        <f t="shared" si="3"/>
        <v>75.39484536082475</v>
      </c>
      <c r="O23" s="67" t="s">
        <v>390</v>
      </c>
    </row>
    <row r="24" spans="1:15" ht="33.75">
      <c r="A24" s="17">
        <v>13</v>
      </c>
      <c r="B24" s="18" t="s">
        <v>172</v>
      </c>
      <c r="C24" s="18" t="s">
        <v>173</v>
      </c>
      <c r="D24" s="18" t="s">
        <v>174</v>
      </c>
      <c r="E24" s="18" t="s">
        <v>175</v>
      </c>
      <c r="F24" s="18">
        <v>10</v>
      </c>
      <c r="G24" s="18" t="s">
        <v>176</v>
      </c>
      <c r="H24" s="19">
        <v>15</v>
      </c>
      <c r="I24" s="20">
        <f t="shared" si="0"/>
        <v>18</v>
      </c>
      <c r="J24" s="19">
        <v>16.8</v>
      </c>
      <c r="K24" s="20">
        <f t="shared" si="1"/>
        <v>33.6</v>
      </c>
      <c r="L24" s="19">
        <v>327</v>
      </c>
      <c r="M24" s="20">
        <f t="shared" si="2"/>
        <v>23.577981651376145</v>
      </c>
      <c r="N24" s="22">
        <f t="shared" si="3"/>
        <v>75.17798165137614</v>
      </c>
      <c r="O24" s="67" t="s">
        <v>390</v>
      </c>
    </row>
    <row r="25" spans="1:15" ht="33.75">
      <c r="A25" s="17">
        <v>14</v>
      </c>
      <c r="B25" s="18" t="s">
        <v>71</v>
      </c>
      <c r="C25" s="18" t="s">
        <v>72</v>
      </c>
      <c r="D25" s="18" t="s">
        <v>26</v>
      </c>
      <c r="E25" s="18" t="s">
        <v>73</v>
      </c>
      <c r="F25" s="18">
        <v>10</v>
      </c>
      <c r="G25" s="18" t="s">
        <v>74</v>
      </c>
      <c r="H25" s="19">
        <v>19</v>
      </c>
      <c r="I25" s="20">
        <f t="shared" si="0"/>
        <v>22.8</v>
      </c>
      <c r="J25" s="19">
        <v>13.23</v>
      </c>
      <c r="K25" s="20">
        <f t="shared" si="1"/>
        <v>26.46</v>
      </c>
      <c r="L25" s="19">
        <v>313</v>
      </c>
      <c r="M25" s="20">
        <f t="shared" si="2"/>
        <v>24.63258785942492</v>
      </c>
      <c r="N25" s="22">
        <f t="shared" si="3"/>
        <v>73.89258785942492</v>
      </c>
      <c r="O25" s="67" t="s">
        <v>391</v>
      </c>
    </row>
    <row r="26" spans="1:15" ht="33.75">
      <c r="A26" s="17">
        <v>15</v>
      </c>
      <c r="B26" s="18" t="s">
        <v>145</v>
      </c>
      <c r="C26" s="18" t="s">
        <v>146</v>
      </c>
      <c r="D26" s="18" t="s">
        <v>26</v>
      </c>
      <c r="E26" s="18" t="s">
        <v>143</v>
      </c>
      <c r="F26" s="18">
        <v>9</v>
      </c>
      <c r="G26" s="18" t="s">
        <v>144</v>
      </c>
      <c r="H26" s="19">
        <v>13.2</v>
      </c>
      <c r="I26" s="20">
        <f t="shared" si="0"/>
        <v>15.84</v>
      </c>
      <c r="J26" s="19">
        <v>14.8</v>
      </c>
      <c r="K26" s="20">
        <f t="shared" si="1"/>
        <v>29.6</v>
      </c>
      <c r="L26" s="19">
        <v>274</v>
      </c>
      <c r="M26" s="20">
        <f t="shared" si="2"/>
        <v>28.138686131386862</v>
      </c>
      <c r="N26" s="22">
        <f t="shared" si="3"/>
        <v>73.57868613138686</v>
      </c>
      <c r="O26" s="67" t="s">
        <v>391</v>
      </c>
    </row>
    <row r="27" spans="1:15" ht="33.75">
      <c r="A27" s="17">
        <v>16</v>
      </c>
      <c r="B27" s="18" t="s">
        <v>158</v>
      </c>
      <c r="C27" s="18" t="s">
        <v>142</v>
      </c>
      <c r="D27" s="18" t="s">
        <v>136</v>
      </c>
      <c r="E27" s="18" t="s">
        <v>154</v>
      </c>
      <c r="F27" s="18">
        <v>9</v>
      </c>
      <c r="G27" s="18" t="s">
        <v>159</v>
      </c>
      <c r="H27" s="19">
        <v>9.9</v>
      </c>
      <c r="I27" s="20">
        <f t="shared" si="0"/>
        <v>11.88</v>
      </c>
      <c r="J27" s="19">
        <v>17.73</v>
      </c>
      <c r="K27" s="20">
        <f t="shared" si="1"/>
        <v>35.46</v>
      </c>
      <c r="L27" s="19">
        <v>300</v>
      </c>
      <c r="M27" s="20">
        <f t="shared" si="2"/>
        <v>25.7</v>
      </c>
      <c r="N27" s="22">
        <f t="shared" si="3"/>
        <v>73.04</v>
      </c>
      <c r="O27" s="67" t="s">
        <v>391</v>
      </c>
    </row>
    <row r="28" spans="1:15" ht="33.75">
      <c r="A28" s="17">
        <v>17</v>
      </c>
      <c r="B28" s="17" t="s">
        <v>157</v>
      </c>
      <c r="C28" s="17" t="s">
        <v>133</v>
      </c>
      <c r="D28" s="17" t="s">
        <v>93</v>
      </c>
      <c r="E28" s="17" t="s">
        <v>154</v>
      </c>
      <c r="F28" s="17">
        <v>9</v>
      </c>
      <c r="G28" s="17" t="s">
        <v>159</v>
      </c>
      <c r="H28" s="19">
        <v>9.2</v>
      </c>
      <c r="I28" s="20">
        <f t="shared" si="0"/>
        <v>11.04</v>
      </c>
      <c r="J28" s="19">
        <v>16.63</v>
      </c>
      <c r="K28" s="20">
        <f t="shared" si="1"/>
        <v>33.26</v>
      </c>
      <c r="L28" s="19">
        <v>284</v>
      </c>
      <c r="M28" s="20">
        <f t="shared" si="2"/>
        <v>27.14788732394366</v>
      </c>
      <c r="N28" s="22">
        <f t="shared" si="3"/>
        <v>71.44788732394366</v>
      </c>
      <c r="O28" s="67" t="s">
        <v>391</v>
      </c>
    </row>
    <row r="29" spans="1:15" ht="33.75">
      <c r="A29" s="17">
        <v>18</v>
      </c>
      <c r="B29" s="18" t="s">
        <v>152</v>
      </c>
      <c r="C29" s="18" t="s">
        <v>146</v>
      </c>
      <c r="D29" s="18" t="s">
        <v>153</v>
      </c>
      <c r="E29" s="18" t="s">
        <v>154</v>
      </c>
      <c r="F29" s="18">
        <v>10</v>
      </c>
      <c r="G29" s="18" t="s">
        <v>156</v>
      </c>
      <c r="H29" s="19">
        <v>10.1</v>
      </c>
      <c r="I29" s="20">
        <f t="shared" si="0"/>
        <v>12.12</v>
      </c>
      <c r="J29" s="28">
        <v>16</v>
      </c>
      <c r="K29" s="20">
        <f t="shared" si="1"/>
        <v>32</v>
      </c>
      <c r="L29" s="19">
        <v>291</v>
      </c>
      <c r="M29" s="20">
        <f t="shared" si="2"/>
        <v>26.49484536082474</v>
      </c>
      <c r="N29" s="22">
        <f t="shared" si="3"/>
        <v>70.61484536082475</v>
      </c>
      <c r="O29" s="67" t="s">
        <v>391</v>
      </c>
    </row>
    <row r="30" spans="1:15" ht="33.75">
      <c r="A30" s="17">
        <v>19</v>
      </c>
      <c r="B30" s="18" t="s">
        <v>56</v>
      </c>
      <c r="C30" s="18" t="s">
        <v>57</v>
      </c>
      <c r="D30" s="18" t="s">
        <v>58</v>
      </c>
      <c r="E30" s="18" t="s">
        <v>59</v>
      </c>
      <c r="F30" s="18">
        <v>11</v>
      </c>
      <c r="G30" s="18" t="s">
        <v>60</v>
      </c>
      <c r="H30" s="19">
        <v>9</v>
      </c>
      <c r="I30" s="20">
        <f t="shared" si="0"/>
        <v>10.8</v>
      </c>
      <c r="J30" s="19">
        <v>16.17</v>
      </c>
      <c r="K30" s="20">
        <f t="shared" si="1"/>
        <v>32.34</v>
      </c>
      <c r="L30" s="19">
        <v>302</v>
      </c>
      <c r="M30" s="20">
        <f t="shared" si="2"/>
        <v>25.52980132450331</v>
      </c>
      <c r="N30" s="22">
        <f t="shared" si="3"/>
        <v>68.66980132450331</v>
      </c>
      <c r="O30" s="67" t="s">
        <v>391</v>
      </c>
    </row>
    <row r="31" spans="1:15" ht="33.75">
      <c r="A31" s="17">
        <v>20</v>
      </c>
      <c r="B31" s="18" t="s">
        <v>42</v>
      </c>
      <c r="C31" s="18" t="s">
        <v>43</v>
      </c>
      <c r="D31" s="18" t="s">
        <v>44</v>
      </c>
      <c r="E31" s="18" t="s">
        <v>45</v>
      </c>
      <c r="F31" s="18">
        <v>9</v>
      </c>
      <c r="G31" s="18" t="s">
        <v>46</v>
      </c>
      <c r="H31" s="19">
        <v>14.9</v>
      </c>
      <c r="I31" s="20">
        <f t="shared" si="0"/>
        <v>17.88</v>
      </c>
      <c r="J31" s="19">
        <v>14.63</v>
      </c>
      <c r="K31" s="20">
        <f t="shared" si="1"/>
        <v>29.26</v>
      </c>
      <c r="L31" s="19">
        <v>376</v>
      </c>
      <c r="M31" s="20">
        <f t="shared" si="2"/>
        <v>20.50531914893617</v>
      </c>
      <c r="N31" s="22">
        <f t="shared" si="3"/>
        <v>67.64531914893617</v>
      </c>
      <c r="O31" s="67" t="s">
        <v>391</v>
      </c>
    </row>
    <row r="32" spans="1:15" ht="33.75" customHeight="1">
      <c r="A32" s="17">
        <v>21</v>
      </c>
      <c r="B32" s="18" t="s">
        <v>80</v>
      </c>
      <c r="C32" s="18" t="s">
        <v>81</v>
      </c>
      <c r="D32" s="18" t="s">
        <v>39</v>
      </c>
      <c r="E32" s="18" t="s">
        <v>82</v>
      </c>
      <c r="F32" s="18">
        <v>11</v>
      </c>
      <c r="G32" s="18" t="s">
        <v>83</v>
      </c>
      <c r="H32" s="19">
        <v>9.9</v>
      </c>
      <c r="I32" s="20">
        <f t="shared" si="0"/>
        <v>11.88</v>
      </c>
      <c r="J32" s="19">
        <v>15.4</v>
      </c>
      <c r="K32" s="20">
        <f t="shared" si="1"/>
        <v>30.8</v>
      </c>
      <c r="L32" s="19">
        <v>337</v>
      </c>
      <c r="M32" s="20">
        <f t="shared" si="2"/>
        <v>22.87833827893175</v>
      </c>
      <c r="N32" s="22">
        <f t="shared" si="3"/>
        <v>65.55833827893176</v>
      </c>
      <c r="O32" s="67" t="s">
        <v>391</v>
      </c>
    </row>
    <row r="33" spans="1:15" ht="33.75" customHeight="1">
      <c r="A33" s="17">
        <v>22</v>
      </c>
      <c r="B33" s="18" t="s">
        <v>151</v>
      </c>
      <c r="C33" s="18" t="s">
        <v>57</v>
      </c>
      <c r="D33" s="18" t="s">
        <v>93</v>
      </c>
      <c r="E33" s="18" t="s">
        <v>154</v>
      </c>
      <c r="F33" s="18">
        <v>10</v>
      </c>
      <c r="G33" s="18" t="s">
        <v>155</v>
      </c>
      <c r="H33" s="19">
        <v>6.6</v>
      </c>
      <c r="I33" s="20">
        <f t="shared" si="0"/>
        <v>7.92</v>
      </c>
      <c r="J33" s="28">
        <v>16.27</v>
      </c>
      <c r="K33" s="20">
        <f t="shared" si="1"/>
        <v>32.54</v>
      </c>
      <c r="L33" s="19">
        <v>314</v>
      </c>
      <c r="M33" s="20">
        <f t="shared" si="2"/>
        <v>24.554140127388536</v>
      </c>
      <c r="N33" s="22">
        <f t="shared" si="3"/>
        <v>65.01414012738854</v>
      </c>
      <c r="O33" s="67" t="s">
        <v>391</v>
      </c>
    </row>
    <row r="34" spans="1:15" ht="33.75" customHeight="1">
      <c r="A34" s="17">
        <v>23</v>
      </c>
      <c r="B34" s="18" t="s">
        <v>181</v>
      </c>
      <c r="C34" s="18" t="s">
        <v>81</v>
      </c>
      <c r="D34" s="18" t="s">
        <v>136</v>
      </c>
      <c r="E34" s="18" t="s">
        <v>182</v>
      </c>
      <c r="F34" s="18">
        <v>11</v>
      </c>
      <c r="G34" s="18" t="s">
        <v>183</v>
      </c>
      <c r="H34" s="19">
        <v>13.6</v>
      </c>
      <c r="I34" s="20">
        <f t="shared" si="0"/>
        <v>16.32</v>
      </c>
      <c r="J34" s="19">
        <v>11.53</v>
      </c>
      <c r="K34" s="20">
        <f t="shared" si="1"/>
        <v>23.06</v>
      </c>
      <c r="L34" s="19">
        <v>324</v>
      </c>
      <c r="M34" s="20">
        <f t="shared" si="2"/>
        <v>23.796296296296298</v>
      </c>
      <c r="N34" s="22">
        <f t="shared" si="3"/>
        <v>63.17629629629629</v>
      </c>
      <c r="O34" s="67" t="s">
        <v>391</v>
      </c>
    </row>
    <row r="35" spans="1:15" ht="33.75" customHeight="1">
      <c r="A35" s="17">
        <v>24</v>
      </c>
      <c r="B35" s="18" t="s">
        <v>106</v>
      </c>
      <c r="C35" s="18" t="s">
        <v>107</v>
      </c>
      <c r="D35" s="18" t="s">
        <v>108</v>
      </c>
      <c r="E35" s="18" t="s">
        <v>109</v>
      </c>
      <c r="F35" s="18">
        <v>10</v>
      </c>
      <c r="G35" s="18" t="s">
        <v>110</v>
      </c>
      <c r="H35" s="19">
        <v>5</v>
      </c>
      <c r="I35" s="20">
        <f t="shared" si="0"/>
        <v>6</v>
      </c>
      <c r="J35" s="19">
        <v>14.63</v>
      </c>
      <c r="K35" s="20">
        <f t="shared" si="1"/>
        <v>29.26</v>
      </c>
      <c r="L35" s="19">
        <v>279</v>
      </c>
      <c r="M35" s="20">
        <f t="shared" si="2"/>
        <v>27.634408602150536</v>
      </c>
      <c r="N35" s="22">
        <f t="shared" si="3"/>
        <v>62.89440860215054</v>
      </c>
      <c r="O35" s="67" t="s">
        <v>391</v>
      </c>
    </row>
    <row r="36" spans="1:15" ht="33.75" customHeight="1">
      <c r="A36" s="17">
        <v>25</v>
      </c>
      <c r="B36" s="18" t="s">
        <v>89</v>
      </c>
      <c r="C36" s="18" t="s">
        <v>90</v>
      </c>
      <c r="D36" s="18" t="s">
        <v>26</v>
      </c>
      <c r="E36" s="18" t="s">
        <v>91</v>
      </c>
      <c r="F36" s="18">
        <v>9</v>
      </c>
      <c r="G36" s="18" t="s">
        <v>92</v>
      </c>
      <c r="H36" s="19">
        <v>11.5</v>
      </c>
      <c r="I36" s="20">
        <f t="shared" si="0"/>
        <v>13.8</v>
      </c>
      <c r="J36" s="29">
        <v>12.6</v>
      </c>
      <c r="K36" s="20">
        <f t="shared" si="1"/>
        <v>25.2</v>
      </c>
      <c r="L36" s="19">
        <v>325</v>
      </c>
      <c r="M36" s="20">
        <f t="shared" si="2"/>
        <v>23.723076923076924</v>
      </c>
      <c r="N36" s="22">
        <f t="shared" si="3"/>
        <v>62.723076923076924</v>
      </c>
      <c r="O36" s="67" t="s">
        <v>391</v>
      </c>
    </row>
    <row r="37" spans="1:15" ht="33.75" customHeight="1">
      <c r="A37" s="17">
        <v>26</v>
      </c>
      <c r="B37" s="18" t="s">
        <v>125</v>
      </c>
      <c r="C37" s="18" t="s">
        <v>126</v>
      </c>
      <c r="D37" s="18" t="s">
        <v>26</v>
      </c>
      <c r="E37" s="18" t="s">
        <v>122</v>
      </c>
      <c r="F37" s="18" t="s">
        <v>127</v>
      </c>
      <c r="G37" s="18" t="s">
        <v>124</v>
      </c>
      <c r="H37" s="19">
        <v>15.2</v>
      </c>
      <c r="I37" s="20">
        <f t="shared" si="0"/>
        <v>18.24</v>
      </c>
      <c r="J37" s="28">
        <v>9.7</v>
      </c>
      <c r="K37" s="20">
        <f t="shared" si="1"/>
        <v>19.4</v>
      </c>
      <c r="L37" s="19">
        <v>310</v>
      </c>
      <c r="M37" s="20">
        <f t="shared" si="2"/>
        <v>24.870967741935484</v>
      </c>
      <c r="N37" s="22">
        <f t="shared" si="3"/>
        <v>62.51096774193549</v>
      </c>
      <c r="O37" s="67" t="s">
        <v>391</v>
      </c>
    </row>
    <row r="38" spans="1:15" ht="33.75" customHeight="1">
      <c r="A38" s="17">
        <v>27</v>
      </c>
      <c r="B38" s="18" t="s">
        <v>75</v>
      </c>
      <c r="C38" s="18" t="s">
        <v>76</v>
      </c>
      <c r="D38" s="18" t="s">
        <v>77</v>
      </c>
      <c r="E38" s="18" t="s">
        <v>78</v>
      </c>
      <c r="F38" s="18">
        <v>10</v>
      </c>
      <c r="G38" s="18" t="s">
        <v>79</v>
      </c>
      <c r="H38" s="19">
        <v>10.7</v>
      </c>
      <c r="I38" s="20">
        <f t="shared" si="0"/>
        <v>12.84</v>
      </c>
      <c r="J38" s="19">
        <v>10.4</v>
      </c>
      <c r="K38" s="20">
        <f t="shared" si="1"/>
        <v>20.8</v>
      </c>
      <c r="L38" s="19">
        <v>278</v>
      </c>
      <c r="M38" s="20">
        <f t="shared" si="2"/>
        <v>27.73381294964029</v>
      </c>
      <c r="N38" s="22">
        <f t="shared" si="3"/>
        <v>61.37381294964029</v>
      </c>
      <c r="O38" s="67" t="s">
        <v>391</v>
      </c>
    </row>
    <row r="39" spans="1:15" ht="33.75" customHeight="1">
      <c r="A39" s="17">
        <v>28</v>
      </c>
      <c r="B39" s="18" t="s">
        <v>147</v>
      </c>
      <c r="C39" s="18" t="s">
        <v>25</v>
      </c>
      <c r="D39" s="18" t="s">
        <v>148</v>
      </c>
      <c r="E39" s="18" t="s">
        <v>149</v>
      </c>
      <c r="F39" s="18">
        <v>11</v>
      </c>
      <c r="G39" s="18" t="s">
        <v>150</v>
      </c>
      <c r="H39" s="19">
        <v>3.4</v>
      </c>
      <c r="I39" s="20">
        <f t="shared" si="0"/>
        <v>4.08</v>
      </c>
      <c r="J39" s="19">
        <v>13.47</v>
      </c>
      <c r="K39" s="20">
        <f t="shared" si="1"/>
        <v>26.940000000000005</v>
      </c>
      <c r="L39" s="19">
        <v>266</v>
      </c>
      <c r="M39" s="20">
        <f t="shared" si="2"/>
        <v>28.984962406015036</v>
      </c>
      <c r="N39" s="22">
        <f t="shared" si="3"/>
        <v>60.00496240601504</v>
      </c>
      <c r="O39" s="67" t="s">
        <v>391</v>
      </c>
    </row>
    <row r="40" spans="1:15" ht="33.75" customHeight="1">
      <c r="A40" s="17">
        <v>29</v>
      </c>
      <c r="B40" s="27" t="s">
        <v>199</v>
      </c>
      <c r="C40" s="27" t="s">
        <v>129</v>
      </c>
      <c r="D40" s="27" t="s">
        <v>26</v>
      </c>
      <c r="E40" s="23" t="s">
        <v>200</v>
      </c>
      <c r="F40" s="27">
        <v>10</v>
      </c>
      <c r="G40" s="27" t="s">
        <v>202</v>
      </c>
      <c r="H40" s="27">
        <v>9.7</v>
      </c>
      <c r="I40" s="20">
        <f t="shared" si="0"/>
        <v>11.64</v>
      </c>
      <c r="J40" s="19">
        <v>12.1</v>
      </c>
      <c r="K40" s="20">
        <f t="shared" si="1"/>
        <v>24.2</v>
      </c>
      <c r="L40" s="25">
        <v>334</v>
      </c>
      <c r="M40" s="20">
        <f t="shared" si="2"/>
        <v>23.08383233532934</v>
      </c>
      <c r="N40" s="22">
        <f t="shared" si="3"/>
        <v>58.923832335329344</v>
      </c>
      <c r="O40" s="67" t="s">
        <v>391</v>
      </c>
    </row>
    <row r="41" spans="1:15" ht="33.75" customHeight="1">
      <c r="A41" s="17">
        <v>30</v>
      </c>
      <c r="B41" s="18" t="s">
        <v>84</v>
      </c>
      <c r="C41" s="18" t="s">
        <v>85</v>
      </c>
      <c r="D41" s="18" t="s">
        <v>58</v>
      </c>
      <c r="E41" s="18" t="s">
        <v>86</v>
      </c>
      <c r="F41" s="18" t="s">
        <v>87</v>
      </c>
      <c r="G41" s="18" t="s">
        <v>88</v>
      </c>
      <c r="H41" s="19">
        <v>12.2</v>
      </c>
      <c r="I41" s="20">
        <f t="shared" si="0"/>
        <v>14.64</v>
      </c>
      <c r="J41" s="19">
        <v>11.33</v>
      </c>
      <c r="K41" s="20">
        <f t="shared" si="1"/>
        <v>22.66</v>
      </c>
      <c r="L41" s="19">
        <v>366</v>
      </c>
      <c r="M41" s="20">
        <f t="shared" si="2"/>
        <v>21.065573770491802</v>
      </c>
      <c r="N41" s="22">
        <f t="shared" si="3"/>
        <v>58.3655737704918</v>
      </c>
      <c r="O41" s="67" t="s">
        <v>391</v>
      </c>
    </row>
    <row r="42" spans="1:15" ht="33.75" customHeight="1">
      <c r="A42" s="17">
        <v>31</v>
      </c>
      <c r="B42" s="17" t="s">
        <v>94</v>
      </c>
      <c r="C42" s="17" t="s">
        <v>95</v>
      </c>
      <c r="D42" s="17" t="s">
        <v>21</v>
      </c>
      <c r="E42" s="18" t="s">
        <v>96</v>
      </c>
      <c r="F42" s="17">
        <v>10</v>
      </c>
      <c r="G42" s="17" t="s">
        <v>97</v>
      </c>
      <c r="H42" s="19">
        <v>5.2</v>
      </c>
      <c r="I42" s="20">
        <f t="shared" si="0"/>
        <v>6.24</v>
      </c>
      <c r="J42" s="19">
        <v>15.17</v>
      </c>
      <c r="K42" s="20">
        <f t="shared" si="1"/>
        <v>30.339999999999996</v>
      </c>
      <c r="L42" s="19">
        <v>379</v>
      </c>
      <c r="M42" s="20">
        <f t="shared" si="2"/>
        <v>20.34300791556728</v>
      </c>
      <c r="N42" s="22">
        <f t="shared" si="3"/>
        <v>56.92300791556728</v>
      </c>
      <c r="O42" s="67" t="s">
        <v>391</v>
      </c>
    </row>
    <row r="43" spans="1:15" ht="33.75" customHeight="1">
      <c r="A43" s="17">
        <v>32</v>
      </c>
      <c r="B43" s="27" t="s">
        <v>198</v>
      </c>
      <c r="C43" s="27" t="s">
        <v>76</v>
      </c>
      <c r="D43" s="27" t="s">
        <v>93</v>
      </c>
      <c r="E43" s="23" t="s">
        <v>200</v>
      </c>
      <c r="F43" s="27">
        <v>10</v>
      </c>
      <c r="G43" s="27" t="s">
        <v>202</v>
      </c>
      <c r="H43" s="27">
        <v>6.2</v>
      </c>
      <c r="I43" s="20">
        <f t="shared" si="0"/>
        <v>7.44</v>
      </c>
      <c r="J43" s="19">
        <v>13.33</v>
      </c>
      <c r="K43" s="20">
        <f t="shared" si="1"/>
        <v>26.660000000000004</v>
      </c>
      <c r="L43" s="25">
        <v>342</v>
      </c>
      <c r="M43" s="20">
        <f t="shared" si="2"/>
        <v>22.54385964912281</v>
      </c>
      <c r="N43" s="22">
        <f t="shared" si="3"/>
        <v>56.64385964912281</v>
      </c>
      <c r="O43" s="67" t="s">
        <v>391</v>
      </c>
    </row>
    <row r="44" spans="1:15" ht="33.75" customHeight="1">
      <c r="A44" s="17">
        <v>33</v>
      </c>
      <c r="B44" s="18" t="s">
        <v>119</v>
      </c>
      <c r="C44" s="18" t="s">
        <v>120</v>
      </c>
      <c r="D44" s="18" t="s">
        <v>121</v>
      </c>
      <c r="E44" s="18" t="s">
        <v>122</v>
      </c>
      <c r="F44" s="18" t="s">
        <v>123</v>
      </c>
      <c r="G44" s="18" t="s">
        <v>124</v>
      </c>
      <c r="H44" s="19">
        <v>14.5</v>
      </c>
      <c r="I44" s="20">
        <f aca="true" t="shared" si="4" ref="I44:I61">$H$3*H44/$L$3</f>
        <v>17.4</v>
      </c>
      <c r="J44" s="19">
        <v>6.4</v>
      </c>
      <c r="K44" s="20">
        <f aca="true" t="shared" si="5" ref="K44:K61">$H$5*J44/$P$3</f>
        <v>12.8</v>
      </c>
      <c r="L44" s="19">
        <v>305</v>
      </c>
      <c r="M44" s="20">
        <f aca="true" t="shared" si="6" ref="M44:M61">$H$7*$P$5/L44</f>
        <v>25.278688524590162</v>
      </c>
      <c r="N44" s="22">
        <f aca="true" t="shared" si="7" ref="N44:N61">IF((I44+K44+M44)&lt;=100,I44+K44+M44,"ошибка")</f>
        <v>55.47868852459016</v>
      </c>
      <c r="O44" s="67" t="s">
        <v>391</v>
      </c>
    </row>
    <row r="45" spans="1:15" ht="33.75" customHeight="1">
      <c r="A45" s="17">
        <v>34</v>
      </c>
      <c r="B45" s="30" t="s">
        <v>204</v>
      </c>
      <c r="C45" s="30" t="s">
        <v>205</v>
      </c>
      <c r="D45" s="30" t="s">
        <v>206</v>
      </c>
      <c r="E45" s="18" t="s">
        <v>207</v>
      </c>
      <c r="F45" s="31">
        <v>9</v>
      </c>
      <c r="G45" s="31" t="s">
        <v>208</v>
      </c>
      <c r="H45" s="30">
        <v>16.1</v>
      </c>
      <c r="I45" s="20">
        <f t="shared" si="4"/>
        <v>19.320000000000004</v>
      </c>
      <c r="J45" s="19">
        <v>8.23</v>
      </c>
      <c r="K45" s="20">
        <f t="shared" si="5"/>
        <v>16.46</v>
      </c>
      <c r="L45" s="25">
        <v>402</v>
      </c>
      <c r="M45" s="20">
        <f t="shared" si="6"/>
        <v>19.17910447761194</v>
      </c>
      <c r="N45" s="22">
        <f t="shared" si="7"/>
        <v>54.959104477611945</v>
      </c>
      <c r="O45" s="67" t="s">
        <v>391</v>
      </c>
    </row>
    <row r="46" spans="1:15" ht="33.75" customHeight="1">
      <c r="A46" s="17">
        <v>35</v>
      </c>
      <c r="B46" s="18" t="s">
        <v>61</v>
      </c>
      <c r="C46" s="18" t="s">
        <v>62</v>
      </c>
      <c r="D46" s="18" t="s">
        <v>63</v>
      </c>
      <c r="E46" s="18" t="s">
        <v>64</v>
      </c>
      <c r="F46" s="18">
        <v>11</v>
      </c>
      <c r="G46" s="18" t="s">
        <v>65</v>
      </c>
      <c r="H46" s="19">
        <v>6.3</v>
      </c>
      <c r="I46" s="20">
        <f t="shared" si="4"/>
        <v>7.56</v>
      </c>
      <c r="J46" s="19">
        <v>11.3</v>
      </c>
      <c r="K46" s="20">
        <f t="shared" si="5"/>
        <v>22.6</v>
      </c>
      <c r="L46" s="19">
        <v>333</v>
      </c>
      <c r="M46" s="20">
        <f t="shared" si="6"/>
        <v>23.153153153153152</v>
      </c>
      <c r="N46" s="22">
        <f t="shared" si="7"/>
        <v>53.31315315315315</v>
      </c>
      <c r="O46" s="67" t="s">
        <v>391</v>
      </c>
    </row>
    <row r="47" spans="1:15" ht="33.75" customHeight="1">
      <c r="A47" s="17">
        <v>36</v>
      </c>
      <c r="B47" s="18" t="s">
        <v>98</v>
      </c>
      <c r="C47" s="18" t="s">
        <v>99</v>
      </c>
      <c r="D47" s="18" t="s">
        <v>100</v>
      </c>
      <c r="E47" s="18" t="s">
        <v>101</v>
      </c>
      <c r="F47" s="18">
        <v>9</v>
      </c>
      <c r="G47" s="18" t="s">
        <v>102</v>
      </c>
      <c r="H47" s="19">
        <v>4</v>
      </c>
      <c r="I47" s="20">
        <f t="shared" si="4"/>
        <v>4.8</v>
      </c>
      <c r="J47" s="28">
        <v>11.93</v>
      </c>
      <c r="K47" s="20">
        <f t="shared" si="5"/>
        <v>23.86</v>
      </c>
      <c r="L47" s="19">
        <v>313</v>
      </c>
      <c r="M47" s="20">
        <f t="shared" si="6"/>
        <v>24.63258785942492</v>
      </c>
      <c r="N47" s="22">
        <f t="shared" si="7"/>
        <v>53.29258785942492</v>
      </c>
      <c r="O47" s="67" t="s">
        <v>391</v>
      </c>
    </row>
    <row r="48" spans="1:15" ht="33.75" customHeight="1">
      <c r="A48" s="17">
        <v>37</v>
      </c>
      <c r="B48" s="18" t="s">
        <v>209</v>
      </c>
      <c r="C48" s="18" t="s">
        <v>30</v>
      </c>
      <c r="D48" s="18" t="s">
        <v>49</v>
      </c>
      <c r="E48" s="18" t="s">
        <v>212</v>
      </c>
      <c r="F48" s="18">
        <v>9</v>
      </c>
      <c r="G48" s="18" t="s">
        <v>210</v>
      </c>
      <c r="H48" s="19">
        <v>8</v>
      </c>
      <c r="I48" s="20">
        <f t="shared" si="4"/>
        <v>9.6</v>
      </c>
      <c r="J48" s="32">
        <v>7.87</v>
      </c>
      <c r="K48" s="20">
        <f t="shared" si="5"/>
        <v>15.74</v>
      </c>
      <c r="L48" s="19">
        <v>316</v>
      </c>
      <c r="M48" s="20">
        <f t="shared" si="6"/>
        <v>24.39873417721519</v>
      </c>
      <c r="N48" s="22">
        <f t="shared" si="7"/>
        <v>49.73873417721519</v>
      </c>
      <c r="O48" s="67" t="s">
        <v>391</v>
      </c>
    </row>
    <row r="49" spans="1:15" ht="33.75" customHeight="1">
      <c r="A49" s="17">
        <v>38</v>
      </c>
      <c r="B49" s="18" t="s">
        <v>187</v>
      </c>
      <c r="C49" s="18" t="s">
        <v>188</v>
      </c>
      <c r="D49" s="18" t="s">
        <v>189</v>
      </c>
      <c r="E49" s="18" t="s">
        <v>190</v>
      </c>
      <c r="F49" s="18">
        <v>9</v>
      </c>
      <c r="G49" s="18" t="s">
        <v>191</v>
      </c>
      <c r="H49" s="19">
        <v>5</v>
      </c>
      <c r="I49" s="20">
        <f t="shared" si="4"/>
        <v>6</v>
      </c>
      <c r="J49" s="19">
        <v>12.7</v>
      </c>
      <c r="K49" s="20">
        <f t="shared" si="5"/>
        <v>25.4</v>
      </c>
      <c r="L49" s="25">
        <v>426</v>
      </c>
      <c r="M49" s="20">
        <f t="shared" si="6"/>
        <v>18.098591549295776</v>
      </c>
      <c r="N49" s="22">
        <f t="shared" si="7"/>
        <v>49.498591549295774</v>
      </c>
      <c r="O49" s="67" t="s">
        <v>391</v>
      </c>
    </row>
    <row r="50" spans="1:15" ht="33.75" customHeight="1">
      <c r="A50" s="17">
        <v>39</v>
      </c>
      <c r="B50" s="18" t="s">
        <v>24</v>
      </c>
      <c r="C50" s="18" t="s">
        <v>25</v>
      </c>
      <c r="D50" s="18" t="s">
        <v>26</v>
      </c>
      <c r="E50" s="18" t="s">
        <v>27</v>
      </c>
      <c r="F50" s="18">
        <v>9</v>
      </c>
      <c r="G50" s="18" t="s">
        <v>28</v>
      </c>
      <c r="H50" s="19">
        <v>8.6</v>
      </c>
      <c r="I50" s="20">
        <f t="shared" si="4"/>
        <v>10.32</v>
      </c>
      <c r="J50" s="19">
        <v>6.4</v>
      </c>
      <c r="K50" s="20">
        <f t="shared" si="5"/>
        <v>12.8</v>
      </c>
      <c r="L50" s="19">
        <v>295</v>
      </c>
      <c r="M50" s="20">
        <f t="shared" si="6"/>
        <v>26.135593220338983</v>
      </c>
      <c r="N50" s="22">
        <f t="shared" si="7"/>
        <v>49.25559322033898</v>
      </c>
      <c r="O50" s="67" t="s">
        <v>391</v>
      </c>
    </row>
    <row r="51" spans="1:15" ht="33.75" customHeight="1">
      <c r="A51" s="17">
        <v>40</v>
      </c>
      <c r="B51" s="33" t="s">
        <v>137</v>
      </c>
      <c r="C51" s="18" t="s">
        <v>81</v>
      </c>
      <c r="D51" s="18" t="s">
        <v>138</v>
      </c>
      <c r="E51" s="18" t="s">
        <v>139</v>
      </c>
      <c r="F51" s="18">
        <v>10</v>
      </c>
      <c r="G51" s="18" t="s">
        <v>140</v>
      </c>
      <c r="H51" s="19">
        <v>17</v>
      </c>
      <c r="I51" s="20">
        <f t="shared" si="4"/>
        <v>20.4</v>
      </c>
      <c r="J51" s="19">
        <v>6.07</v>
      </c>
      <c r="K51" s="20">
        <f t="shared" si="5"/>
        <v>12.14</v>
      </c>
      <c r="L51" s="19">
        <v>600</v>
      </c>
      <c r="M51" s="20">
        <f t="shared" si="6"/>
        <v>12.85</v>
      </c>
      <c r="N51" s="22">
        <f t="shared" si="7"/>
        <v>45.39</v>
      </c>
      <c r="O51" s="67" t="s">
        <v>391</v>
      </c>
    </row>
    <row r="52" spans="1:15" ht="33.75" customHeight="1">
      <c r="A52" s="17">
        <v>41</v>
      </c>
      <c r="B52" s="18" t="s">
        <v>164</v>
      </c>
      <c r="C52" s="18" t="s">
        <v>165</v>
      </c>
      <c r="D52" s="18" t="s">
        <v>166</v>
      </c>
      <c r="E52" s="18" t="s">
        <v>213</v>
      </c>
      <c r="F52" s="18">
        <v>10</v>
      </c>
      <c r="G52" s="18" t="s">
        <v>167</v>
      </c>
      <c r="H52" s="19">
        <v>8</v>
      </c>
      <c r="I52" s="20">
        <f t="shared" si="4"/>
        <v>9.6</v>
      </c>
      <c r="J52" s="19">
        <v>7.33</v>
      </c>
      <c r="K52" s="20">
        <f t="shared" si="5"/>
        <v>14.66</v>
      </c>
      <c r="L52" s="19">
        <v>392</v>
      </c>
      <c r="M52" s="20">
        <f t="shared" si="6"/>
        <v>19.668367346938776</v>
      </c>
      <c r="N52" s="22">
        <f t="shared" si="7"/>
        <v>43.92836734693877</v>
      </c>
      <c r="O52" s="67" t="s">
        <v>391</v>
      </c>
    </row>
    <row r="53" spans="1:15" s="6" customFormat="1" ht="33.75" customHeight="1">
      <c r="A53" s="17">
        <v>42</v>
      </c>
      <c r="B53" s="18" t="s">
        <v>66</v>
      </c>
      <c r="C53" s="18" t="s">
        <v>67</v>
      </c>
      <c r="D53" s="18" t="s">
        <v>68</v>
      </c>
      <c r="E53" s="18" t="s">
        <v>69</v>
      </c>
      <c r="F53" s="18">
        <v>9</v>
      </c>
      <c r="G53" s="18" t="s">
        <v>70</v>
      </c>
      <c r="H53" s="19">
        <v>3</v>
      </c>
      <c r="I53" s="20">
        <f t="shared" si="4"/>
        <v>3.6</v>
      </c>
      <c r="J53" s="19">
        <v>8.9</v>
      </c>
      <c r="K53" s="20">
        <f t="shared" si="5"/>
        <v>17.8</v>
      </c>
      <c r="L53" s="19">
        <v>346</v>
      </c>
      <c r="M53" s="20">
        <f t="shared" si="6"/>
        <v>22.283236994219653</v>
      </c>
      <c r="N53" s="22">
        <f t="shared" si="7"/>
        <v>43.683236994219655</v>
      </c>
      <c r="O53" s="67" t="s">
        <v>391</v>
      </c>
    </row>
    <row r="54" spans="1:15" ht="33.75" customHeight="1">
      <c r="A54" s="17">
        <v>43</v>
      </c>
      <c r="B54" s="18" t="s">
        <v>47</v>
      </c>
      <c r="C54" s="18" t="s">
        <v>48</v>
      </c>
      <c r="D54" s="18" t="s">
        <v>49</v>
      </c>
      <c r="E54" s="18" t="s">
        <v>50</v>
      </c>
      <c r="F54" s="18">
        <v>10</v>
      </c>
      <c r="G54" s="18" t="s">
        <v>51</v>
      </c>
      <c r="H54" s="19">
        <v>8</v>
      </c>
      <c r="I54" s="20">
        <f t="shared" si="4"/>
        <v>9.6</v>
      </c>
      <c r="J54" s="19">
        <v>4.93</v>
      </c>
      <c r="K54" s="20">
        <f t="shared" si="5"/>
        <v>9.86</v>
      </c>
      <c r="L54" s="19">
        <v>319</v>
      </c>
      <c r="M54" s="20">
        <f t="shared" si="6"/>
        <v>24.169278996865202</v>
      </c>
      <c r="N54" s="22">
        <f t="shared" si="7"/>
        <v>43.6292789968652</v>
      </c>
      <c r="O54" s="67" t="s">
        <v>391</v>
      </c>
    </row>
    <row r="55" spans="1:15" ht="33.75" customHeight="1">
      <c r="A55" s="17">
        <v>44</v>
      </c>
      <c r="B55" s="17" t="s">
        <v>37</v>
      </c>
      <c r="C55" s="17" t="s">
        <v>38</v>
      </c>
      <c r="D55" s="17" t="s">
        <v>39</v>
      </c>
      <c r="E55" s="18" t="s">
        <v>40</v>
      </c>
      <c r="F55" s="17">
        <v>11</v>
      </c>
      <c r="G55" s="18" t="s">
        <v>41</v>
      </c>
      <c r="H55" s="19">
        <v>3.4</v>
      </c>
      <c r="I55" s="20">
        <f t="shared" si="4"/>
        <v>4.08</v>
      </c>
      <c r="J55" s="19">
        <v>7.83</v>
      </c>
      <c r="K55" s="20">
        <f t="shared" si="5"/>
        <v>15.66</v>
      </c>
      <c r="L55" s="19">
        <v>326</v>
      </c>
      <c r="M55" s="20">
        <f t="shared" si="6"/>
        <v>23.650306748466257</v>
      </c>
      <c r="N55" s="22">
        <f t="shared" si="7"/>
        <v>43.39030674846626</v>
      </c>
      <c r="O55" s="67" t="s">
        <v>391</v>
      </c>
    </row>
    <row r="56" spans="1:15" ht="22.5">
      <c r="A56" s="17">
        <v>45</v>
      </c>
      <c r="B56" s="18" t="s">
        <v>29</v>
      </c>
      <c r="C56" s="18" t="s">
        <v>30</v>
      </c>
      <c r="D56" s="18" t="s">
        <v>26</v>
      </c>
      <c r="E56" s="18" t="s">
        <v>31</v>
      </c>
      <c r="F56" s="18" t="s">
        <v>32</v>
      </c>
      <c r="G56" s="18" t="s">
        <v>33</v>
      </c>
      <c r="H56" s="19">
        <v>7.4</v>
      </c>
      <c r="I56" s="20">
        <f t="shared" si="4"/>
        <v>8.88</v>
      </c>
      <c r="J56" s="19">
        <v>7.13</v>
      </c>
      <c r="K56" s="20">
        <f t="shared" si="5"/>
        <v>14.26</v>
      </c>
      <c r="L56" s="19">
        <v>453</v>
      </c>
      <c r="M56" s="20">
        <f t="shared" si="6"/>
        <v>17.019867549668874</v>
      </c>
      <c r="N56" s="22">
        <f t="shared" si="7"/>
        <v>40.159867549668874</v>
      </c>
      <c r="O56" s="67" t="s">
        <v>391</v>
      </c>
    </row>
    <row r="57" spans="1:15" ht="33.75">
      <c r="A57" s="17">
        <v>46</v>
      </c>
      <c r="B57" s="18" t="s">
        <v>203</v>
      </c>
      <c r="C57" s="18" t="s">
        <v>168</v>
      </c>
      <c r="D57" s="18" t="s">
        <v>169</v>
      </c>
      <c r="E57" s="18" t="s">
        <v>170</v>
      </c>
      <c r="F57" s="18">
        <v>9</v>
      </c>
      <c r="G57" s="18" t="s">
        <v>171</v>
      </c>
      <c r="H57" s="19">
        <v>0</v>
      </c>
      <c r="I57" s="20">
        <f t="shared" si="4"/>
        <v>0</v>
      </c>
      <c r="J57" s="19">
        <v>7.93</v>
      </c>
      <c r="K57" s="20">
        <f t="shared" si="5"/>
        <v>15.86</v>
      </c>
      <c r="L57" s="19">
        <v>335</v>
      </c>
      <c r="M57" s="20">
        <f t="shared" si="6"/>
        <v>23.01492537313433</v>
      </c>
      <c r="N57" s="22">
        <f t="shared" si="7"/>
        <v>38.87492537313433</v>
      </c>
      <c r="O57" s="67" t="s">
        <v>391</v>
      </c>
    </row>
    <row r="58" spans="1:15" ht="33.75">
      <c r="A58" s="17">
        <v>47</v>
      </c>
      <c r="B58" s="18" t="s">
        <v>52</v>
      </c>
      <c r="C58" s="18" t="s">
        <v>53</v>
      </c>
      <c r="D58" s="18" t="s">
        <v>49</v>
      </c>
      <c r="E58" s="18" t="s">
        <v>54</v>
      </c>
      <c r="F58" s="18">
        <v>9</v>
      </c>
      <c r="G58" s="18" t="s">
        <v>55</v>
      </c>
      <c r="H58" s="19">
        <v>6.7</v>
      </c>
      <c r="I58" s="20">
        <f t="shared" si="4"/>
        <v>8.04</v>
      </c>
      <c r="J58" s="19">
        <v>5.5</v>
      </c>
      <c r="K58" s="20">
        <f t="shared" si="5"/>
        <v>11</v>
      </c>
      <c r="L58" s="19">
        <v>448</v>
      </c>
      <c r="M58" s="20">
        <f t="shared" si="6"/>
        <v>17.209821428571427</v>
      </c>
      <c r="N58" s="22">
        <f t="shared" si="7"/>
        <v>36.24982142857142</v>
      </c>
      <c r="O58" s="67" t="s">
        <v>391</v>
      </c>
    </row>
    <row r="59" spans="1:15" ht="22.5">
      <c r="A59" s="17">
        <v>48</v>
      </c>
      <c r="B59" s="18" t="s">
        <v>128</v>
      </c>
      <c r="C59" s="18" t="s">
        <v>129</v>
      </c>
      <c r="D59" s="18" t="s">
        <v>26</v>
      </c>
      <c r="E59" s="18" t="s">
        <v>130</v>
      </c>
      <c r="F59" s="18">
        <v>9</v>
      </c>
      <c r="G59" s="18" t="s">
        <v>131</v>
      </c>
      <c r="H59" s="19">
        <v>13</v>
      </c>
      <c r="I59" s="20">
        <f t="shared" si="4"/>
        <v>15.6</v>
      </c>
      <c r="J59" s="19">
        <v>6</v>
      </c>
      <c r="K59" s="20">
        <f t="shared" si="5"/>
        <v>12</v>
      </c>
      <c r="L59" s="19">
        <v>3000</v>
      </c>
      <c r="M59" s="20">
        <f t="shared" si="6"/>
        <v>2.57</v>
      </c>
      <c r="N59" s="22">
        <f t="shared" si="7"/>
        <v>30.17</v>
      </c>
      <c r="O59" s="67" t="s">
        <v>391</v>
      </c>
    </row>
    <row r="60" spans="1:15" ht="22.5">
      <c r="A60" s="17">
        <v>49</v>
      </c>
      <c r="B60" s="18" t="s">
        <v>214</v>
      </c>
      <c r="C60" s="18" t="s">
        <v>215</v>
      </c>
      <c r="D60" s="18" t="s">
        <v>49</v>
      </c>
      <c r="E60" s="18" t="s">
        <v>216</v>
      </c>
      <c r="F60" s="18"/>
      <c r="G60" s="18"/>
      <c r="H60" s="19">
        <v>5</v>
      </c>
      <c r="I60" s="20">
        <f t="shared" si="4"/>
        <v>6</v>
      </c>
      <c r="J60" s="34">
        <v>2</v>
      </c>
      <c r="K60" s="20">
        <f t="shared" si="5"/>
        <v>4</v>
      </c>
      <c r="L60" s="34">
        <v>3000</v>
      </c>
      <c r="M60" s="20">
        <f t="shared" si="6"/>
        <v>2.57</v>
      </c>
      <c r="N60" s="22">
        <f t="shared" si="7"/>
        <v>12.57</v>
      </c>
      <c r="O60" s="67" t="s">
        <v>391</v>
      </c>
    </row>
    <row r="61" spans="1:15" ht="33.75">
      <c r="A61" s="17">
        <v>50</v>
      </c>
      <c r="B61" s="23" t="s">
        <v>192</v>
      </c>
      <c r="C61" s="23" t="s">
        <v>193</v>
      </c>
      <c r="D61" s="23" t="s">
        <v>93</v>
      </c>
      <c r="E61" s="23" t="s">
        <v>194</v>
      </c>
      <c r="F61" s="23">
        <v>9</v>
      </c>
      <c r="G61" s="23" t="s">
        <v>195</v>
      </c>
      <c r="H61" s="19">
        <v>4</v>
      </c>
      <c r="I61" s="20">
        <f t="shared" si="4"/>
        <v>4.8</v>
      </c>
      <c r="J61" s="34">
        <v>0</v>
      </c>
      <c r="K61" s="20">
        <f t="shared" si="5"/>
        <v>0</v>
      </c>
      <c r="L61" s="19">
        <v>3000</v>
      </c>
      <c r="M61" s="20">
        <f t="shared" si="6"/>
        <v>2.57</v>
      </c>
      <c r="N61" s="22">
        <f t="shared" si="7"/>
        <v>7.369999999999999</v>
      </c>
      <c r="O61" s="67" t="s">
        <v>391</v>
      </c>
    </row>
  </sheetData>
  <sheetProtection/>
  <mergeCells count="19">
    <mergeCell ref="B1:N1"/>
    <mergeCell ref="J3:K3"/>
    <mergeCell ref="A5:G5"/>
    <mergeCell ref="B10:B11"/>
    <mergeCell ref="N3:O3"/>
    <mergeCell ref="N5:O5"/>
    <mergeCell ref="A3:G3"/>
    <mergeCell ref="A7:G7"/>
    <mergeCell ref="A10:A11"/>
    <mergeCell ref="E10:E11"/>
    <mergeCell ref="O10:O11"/>
    <mergeCell ref="L10:M10"/>
    <mergeCell ref="J10:K10"/>
    <mergeCell ref="N10:N11"/>
    <mergeCell ref="F10:F11"/>
    <mergeCell ref="C10:C11"/>
    <mergeCell ref="D10:D11"/>
    <mergeCell ref="H10:I10"/>
    <mergeCell ref="G10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zoomScaleSheetLayoutView="115" zoomScalePageLayoutView="0" workbookViewId="0" topLeftCell="A1">
      <selection activeCell="S12" sqref="S12"/>
    </sheetView>
  </sheetViews>
  <sheetFormatPr defaultColWidth="9.00390625" defaultRowHeight="12.75"/>
  <cols>
    <col min="1" max="1" width="3.375" style="5" customWidth="1"/>
    <col min="2" max="2" width="11.875" style="5" customWidth="1"/>
    <col min="3" max="3" width="10.625" style="5" customWidth="1"/>
    <col min="4" max="4" width="13.75390625" style="5" customWidth="1"/>
    <col min="5" max="5" width="12.375" style="6" customWidth="1"/>
    <col min="6" max="6" width="3.375" style="5" customWidth="1"/>
    <col min="7" max="7" width="11.00390625" style="5" customWidth="1"/>
    <col min="8" max="8" width="4.875" style="5" customWidth="1"/>
    <col min="9" max="9" width="5.75390625" style="5" customWidth="1"/>
    <col min="10" max="10" width="8.00390625" style="5" customWidth="1"/>
    <col min="11" max="11" width="6.00390625" style="5" customWidth="1"/>
    <col min="12" max="12" width="8.00390625" style="5" customWidth="1"/>
    <col min="13" max="13" width="5.875" style="5" customWidth="1"/>
    <col min="14" max="14" width="6.375" style="7" customWidth="1"/>
    <col min="15" max="15" width="12.00390625" style="5" customWidth="1"/>
    <col min="16" max="16384" width="9.125" style="5" customWidth="1"/>
  </cols>
  <sheetData>
    <row r="1" spans="1:14" ht="33" customHeight="1">
      <c r="A1" s="35"/>
      <c r="B1" s="87" t="s">
        <v>388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26" ht="26.25" customHeight="1">
      <c r="A3" s="88" t="s">
        <v>6</v>
      </c>
      <c r="B3" s="88"/>
      <c r="C3" s="88"/>
      <c r="D3" s="88"/>
      <c r="E3" s="88"/>
      <c r="F3" s="88"/>
      <c r="G3" s="88"/>
      <c r="H3" s="37">
        <v>30</v>
      </c>
      <c r="I3" s="38"/>
      <c r="J3" s="89" t="s">
        <v>16</v>
      </c>
      <c r="K3" s="90"/>
      <c r="L3" s="39">
        <v>25</v>
      </c>
      <c r="M3" s="35"/>
      <c r="N3" s="91" t="s">
        <v>14</v>
      </c>
      <c r="O3" s="91"/>
      <c r="P3" s="39">
        <v>20</v>
      </c>
      <c r="W3" s="1"/>
      <c r="X3" s="35"/>
      <c r="Y3" s="35"/>
      <c r="Z3" s="35"/>
    </row>
    <row r="4" spans="1:29" ht="12.75">
      <c r="A4" s="40"/>
      <c r="B4" s="40"/>
      <c r="C4" s="40"/>
      <c r="D4" s="40"/>
      <c r="E4" s="41"/>
      <c r="F4" s="40"/>
      <c r="G4" s="40"/>
      <c r="H4" s="42"/>
      <c r="I4" s="38"/>
      <c r="J4" s="43"/>
      <c r="K4" s="43"/>
      <c r="L4" s="44"/>
      <c r="M4" s="35"/>
      <c r="N4" s="43"/>
      <c r="O4" s="43"/>
      <c r="P4" s="44"/>
      <c r="W4" s="43"/>
      <c r="X4" s="43"/>
      <c r="Y4" s="44"/>
      <c r="Z4" s="35"/>
      <c r="AA4" s="43"/>
      <c r="AB4" s="43"/>
      <c r="AC4" s="44"/>
    </row>
    <row r="5" spans="1:26" ht="18.75" customHeight="1">
      <c r="A5" s="88" t="s">
        <v>15</v>
      </c>
      <c r="B5" s="88"/>
      <c r="C5" s="88"/>
      <c r="D5" s="88"/>
      <c r="E5" s="88"/>
      <c r="F5" s="88"/>
      <c r="G5" s="88"/>
      <c r="H5" s="37">
        <v>40</v>
      </c>
      <c r="I5" s="38"/>
      <c r="J5" s="1"/>
      <c r="K5" s="35"/>
      <c r="L5" s="35"/>
      <c r="M5" s="35"/>
      <c r="N5" s="91" t="s">
        <v>17</v>
      </c>
      <c r="O5" s="91"/>
      <c r="P5" s="39">
        <v>278</v>
      </c>
      <c r="W5" s="1"/>
      <c r="X5" s="35"/>
      <c r="Y5" s="35"/>
      <c r="Z5" s="35"/>
    </row>
    <row r="6" spans="1:9" ht="12.75">
      <c r="A6" s="2"/>
      <c r="B6" s="40"/>
      <c r="C6" s="40"/>
      <c r="D6" s="40"/>
      <c r="E6" s="41"/>
      <c r="F6" s="40"/>
      <c r="G6" s="40"/>
      <c r="H6" s="38"/>
      <c r="I6" s="38"/>
    </row>
    <row r="7" spans="1:9" ht="18.75" customHeight="1">
      <c r="A7" s="88" t="s">
        <v>211</v>
      </c>
      <c r="B7" s="88"/>
      <c r="C7" s="88"/>
      <c r="D7" s="88"/>
      <c r="E7" s="88"/>
      <c r="F7" s="88"/>
      <c r="G7" s="88"/>
      <c r="H7" s="37">
        <v>30</v>
      </c>
      <c r="I7" s="38"/>
    </row>
    <row r="8" spans="1:9" ht="18.75" customHeight="1">
      <c r="A8" s="45"/>
      <c r="B8" s="45"/>
      <c r="C8" s="45"/>
      <c r="D8" s="45"/>
      <c r="E8" s="46"/>
      <c r="F8" s="45"/>
      <c r="G8" s="45"/>
      <c r="H8" s="47"/>
      <c r="I8" s="38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15" ht="50.25" customHeight="1">
      <c r="A10" s="82" t="s">
        <v>4</v>
      </c>
      <c r="B10" s="85" t="s">
        <v>7</v>
      </c>
      <c r="C10" s="85" t="s">
        <v>8</v>
      </c>
      <c r="D10" s="85" t="s">
        <v>9</v>
      </c>
      <c r="E10" s="84" t="s">
        <v>11</v>
      </c>
      <c r="F10" s="85" t="s">
        <v>12</v>
      </c>
      <c r="G10" s="86" t="s">
        <v>13</v>
      </c>
      <c r="H10" s="92" t="s">
        <v>0</v>
      </c>
      <c r="I10" s="92"/>
      <c r="J10" s="93" t="s">
        <v>3</v>
      </c>
      <c r="K10" s="94"/>
      <c r="L10" s="92" t="s">
        <v>18</v>
      </c>
      <c r="M10" s="92"/>
      <c r="N10" s="95" t="s">
        <v>5</v>
      </c>
      <c r="O10" s="68" t="s">
        <v>389</v>
      </c>
    </row>
    <row r="11" spans="1:15" ht="45">
      <c r="A11" s="82"/>
      <c r="B11" s="85"/>
      <c r="C11" s="85"/>
      <c r="D11" s="85"/>
      <c r="E11" s="84"/>
      <c r="F11" s="85"/>
      <c r="G11" s="86"/>
      <c r="H11" s="16" t="s">
        <v>1</v>
      </c>
      <c r="I11" s="48" t="s">
        <v>2</v>
      </c>
      <c r="J11" s="16" t="s">
        <v>1</v>
      </c>
      <c r="K11" s="48" t="s">
        <v>2</v>
      </c>
      <c r="L11" s="16" t="s">
        <v>1</v>
      </c>
      <c r="M11" s="48" t="s">
        <v>2</v>
      </c>
      <c r="N11" s="96"/>
      <c r="O11" s="69"/>
    </row>
    <row r="12" spans="1:15" ht="90">
      <c r="A12" s="17">
        <v>1</v>
      </c>
      <c r="B12" s="49" t="s">
        <v>218</v>
      </c>
      <c r="C12" s="49" t="s">
        <v>48</v>
      </c>
      <c r="D12" s="49" t="s">
        <v>219</v>
      </c>
      <c r="E12" s="49" t="s">
        <v>220</v>
      </c>
      <c r="F12" s="49">
        <v>10</v>
      </c>
      <c r="G12" s="49" t="s">
        <v>221</v>
      </c>
      <c r="H12" s="19">
        <v>22.5</v>
      </c>
      <c r="I12" s="20">
        <f>$H$3*H12/$L$3</f>
        <v>27</v>
      </c>
      <c r="J12" s="28">
        <v>9.23</v>
      </c>
      <c r="K12" s="20">
        <f>$H$5*J12/$P$3</f>
        <v>18.46</v>
      </c>
      <c r="L12" s="19">
        <v>295</v>
      </c>
      <c r="M12" s="20">
        <f>$H$7*$P$5/L12</f>
        <v>28.271186440677965</v>
      </c>
      <c r="N12" s="22">
        <f>IF((I12+K12+M12)&lt;=100,I12+K12+M12,"ошибка")</f>
        <v>73.73118644067796</v>
      </c>
      <c r="O12" s="67" t="s">
        <v>390</v>
      </c>
    </row>
    <row r="13" spans="1:15" ht="90">
      <c r="A13" s="17">
        <v>2</v>
      </c>
      <c r="B13" s="49" t="s">
        <v>222</v>
      </c>
      <c r="C13" s="49" t="s">
        <v>223</v>
      </c>
      <c r="D13" s="49" t="s">
        <v>108</v>
      </c>
      <c r="E13" s="49" t="s">
        <v>220</v>
      </c>
      <c r="F13" s="49">
        <v>9</v>
      </c>
      <c r="G13" s="49" t="s">
        <v>221</v>
      </c>
      <c r="H13" s="19">
        <v>18.9</v>
      </c>
      <c r="I13" s="20">
        <f>$H$3*H13/$L$3</f>
        <v>22.68</v>
      </c>
      <c r="J13" s="28">
        <v>8.77</v>
      </c>
      <c r="K13" s="20">
        <f>$H$5*J13/$P$3</f>
        <v>17.54</v>
      </c>
      <c r="L13" s="19">
        <v>278</v>
      </c>
      <c r="M13" s="20">
        <f>$H$7*$P$5/L13</f>
        <v>30</v>
      </c>
      <c r="N13" s="22">
        <f>IF((I13+K13+M13)&lt;=100,I13+K13+M13,"ошибка")</f>
        <v>70.22</v>
      </c>
      <c r="O13" s="67" t="s">
        <v>390</v>
      </c>
    </row>
  </sheetData>
  <sheetProtection/>
  <mergeCells count="19">
    <mergeCell ref="H10:I10"/>
    <mergeCell ref="J10:K10"/>
    <mergeCell ref="L10:M10"/>
    <mergeCell ref="N10:N11"/>
    <mergeCell ref="A7:G7"/>
    <mergeCell ref="A10:A11"/>
    <mergeCell ref="B10:B11"/>
    <mergeCell ref="C10:C11"/>
    <mergeCell ref="D10:D11"/>
    <mergeCell ref="E10:E11"/>
    <mergeCell ref="F10:F11"/>
    <mergeCell ref="G10:G11"/>
    <mergeCell ref="B1:N1"/>
    <mergeCell ref="A3:G3"/>
    <mergeCell ref="J3:K3"/>
    <mergeCell ref="N3:O3"/>
    <mergeCell ref="A5:G5"/>
    <mergeCell ref="N5:O5"/>
    <mergeCell ref="O10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="117" zoomScaleNormal="117" zoomScaleSheetLayoutView="115" zoomScalePageLayoutView="0" workbookViewId="0" topLeftCell="A4">
      <selection activeCell="G21" sqref="G21"/>
    </sheetView>
  </sheetViews>
  <sheetFormatPr defaultColWidth="9.00390625" defaultRowHeight="12.75"/>
  <cols>
    <col min="1" max="1" width="3.375" style="5" customWidth="1"/>
    <col min="2" max="2" width="11.875" style="5" customWidth="1"/>
    <col min="3" max="3" width="10.625" style="5" customWidth="1"/>
    <col min="4" max="4" width="13.75390625" style="5" customWidth="1"/>
    <col min="5" max="5" width="17.875" style="6" customWidth="1"/>
    <col min="6" max="6" width="3.375" style="5" customWidth="1"/>
    <col min="7" max="7" width="11.00390625" style="5" customWidth="1"/>
    <col min="8" max="8" width="4.875" style="5" customWidth="1"/>
    <col min="9" max="9" width="5.75390625" style="5" customWidth="1"/>
    <col min="10" max="10" width="8.00390625" style="5" customWidth="1"/>
    <col min="11" max="11" width="6.00390625" style="5" customWidth="1"/>
    <col min="12" max="12" width="8.00390625" style="5" customWidth="1"/>
    <col min="13" max="13" width="5.875" style="5" customWidth="1"/>
    <col min="14" max="14" width="6.375" style="7" customWidth="1"/>
    <col min="15" max="15" width="12.125" style="5" customWidth="1"/>
    <col min="16" max="16384" width="9.125" style="5" customWidth="1"/>
  </cols>
  <sheetData>
    <row r="1" spans="1:14" ht="33" customHeight="1">
      <c r="A1" s="35"/>
      <c r="B1" s="87" t="s">
        <v>246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26" ht="26.25" customHeight="1">
      <c r="A3" s="88" t="s">
        <v>6</v>
      </c>
      <c r="B3" s="88"/>
      <c r="C3" s="88"/>
      <c r="D3" s="88"/>
      <c r="E3" s="88"/>
      <c r="F3" s="88"/>
      <c r="G3" s="88"/>
      <c r="H3" s="37">
        <v>30</v>
      </c>
      <c r="I3" s="38"/>
      <c r="J3" s="89" t="s">
        <v>16</v>
      </c>
      <c r="K3" s="90"/>
      <c r="L3" s="39">
        <v>25</v>
      </c>
      <c r="M3" s="35"/>
      <c r="N3" s="91" t="s">
        <v>14</v>
      </c>
      <c r="O3" s="91"/>
      <c r="P3" s="39">
        <v>20</v>
      </c>
      <c r="W3" s="1"/>
      <c r="X3" s="35"/>
      <c r="Y3" s="35"/>
      <c r="Z3" s="35"/>
    </row>
    <row r="4" spans="1:29" ht="12.75">
      <c r="A4" s="40"/>
      <c r="B4" s="40"/>
      <c r="C4" s="40"/>
      <c r="D4" s="40"/>
      <c r="E4" s="41"/>
      <c r="F4" s="40"/>
      <c r="G4" s="40"/>
      <c r="H4" s="42"/>
      <c r="I4" s="38"/>
      <c r="J4" s="43"/>
      <c r="K4" s="43"/>
      <c r="L4" s="44"/>
      <c r="M4" s="35"/>
      <c r="N4" s="43"/>
      <c r="O4" s="43"/>
      <c r="P4" s="44"/>
      <c r="W4" s="43"/>
      <c r="X4" s="43"/>
      <c r="Y4" s="44"/>
      <c r="Z4" s="35"/>
      <c r="AA4" s="43"/>
      <c r="AB4" s="43"/>
      <c r="AC4" s="44"/>
    </row>
    <row r="5" spans="1:26" ht="18.75" customHeight="1">
      <c r="A5" s="88" t="s">
        <v>15</v>
      </c>
      <c r="B5" s="88"/>
      <c r="C5" s="88"/>
      <c r="D5" s="88"/>
      <c r="E5" s="88"/>
      <c r="F5" s="88"/>
      <c r="G5" s="88"/>
      <c r="H5" s="37">
        <v>40</v>
      </c>
      <c r="I5" s="38"/>
      <c r="J5" s="1"/>
      <c r="K5" s="35"/>
      <c r="L5" s="35"/>
      <c r="M5" s="35"/>
      <c r="N5" s="91" t="s">
        <v>17</v>
      </c>
      <c r="O5" s="91"/>
      <c r="P5" s="39">
        <v>272</v>
      </c>
      <c r="W5" s="1"/>
      <c r="X5" s="35"/>
      <c r="Y5" s="35"/>
      <c r="Z5" s="35"/>
    </row>
    <row r="6" spans="1:9" ht="12.75">
      <c r="A6" s="2"/>
      <c r="B6" s="40"/>
      <c r="C6" s="40"/>
      <c r="D6" s="40"/>
      <c r="E6" s="41"/>
      <c r="F6" s="40"/>
      <c r="G6" s="40"/>
      <c r="H6" s="38"/>
      <c r="I6" s="38"/>
    </row>
    <row r="7" spans="1:9" ht="18.75" customHeight="1">
      <c r="A7" s="88" t="s">
        <v>224</v>
      </c>
      <c r="B7" s="88"/>
      <c r="C7" s="88"/>
      <c r="D7" s="88"/>
      <c r="E7" s="88"/>
      <c r="F7" s="88"/>
      <c r="G7" s="88"/>
      <c r="H7" s="37">
        <v>30</v>
      </c>
      <c r="I7" s="38"/>
    </row>
    <row r="8" spans="1:9" ht="18.75" customHeight="1">
      <c r="A8" s="45"/>
      <c r="B8" s="45"/>
      <c r="C8" s="45"/>
      <c r="D8" s="45"/>
      <c r="E8" s="46"/>
      <c r="F8" s="45"/>
      <c r="G8" s="45"/>
      <c r="H8" s="47"/>
      <c r="I8" s="38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15" ht="50.25" customHeight="1">
      <c r="A10" s="82" t="s">
        <v>4</v>
      </c>
      <c r="B10" s="85" t="s">
        <v>7</v>
      </c>
      <c r="C10" s="85" t="s">
        <v>8</v>
      </c>
      <c r="D10" s="85" t="s">
        <v>9</v>
      </c>
      <c r="E10" s="84" t="s">
        <v>11</v>
      </c>
      <c r="F10" s="85" t="s">
        <v>12</v>
      </c>
      <c r="G10" s="86" t="s">
        <v>13</v>
      </c>
      <c r="H10" s="92" t="s">
        <v>0</v>
      </c>
      <c r="I10" s="92"/>
      <c r="J10" s="93" t="s">
        <v>3</v>
      </c>
      <c r="K10" s="94"/>
      <c r="L10" s="92" t="s">
        <v>18</v>
      </c>
      <c r="M10" s="92"/>
      <c r="N10" s="95" t="s">
        <v>5</v>
      </c>
      <c r="O10" s="97" t="s">
        <v>389</v>
      </c>
    </row>
    <row r="11" spans="1:15" ht="45">
      <c r="A11" s="82"/>
      <c r="B11" s="85"/>
      <c r="C11" s="85"/>
      <c r="D11" s="85"/>
      <c r="E11" s="84"/>
      <c r="F11" s="85"/>
      <c r="G11" s="86"/>
      <c r="H11" s="16" t="s">
        <v>1</v>
      </c>
      <c r="I11" s="48" t="s">
        <v>2</v>
      </c>
      <c r="J11" s="16" t="s">
        <v>1</v>
      </c>
      <c r="K11" s="48" t="s">
        <v>2</v>
      </c>
      <c r="L11" s="16" t="s">
        <v>1</v>
      </c>
      <c r="M11" s="48" t="s">
        <v>2</v>
      </c>
      <c r="N11" s="96"/>
      <c r="O11" s="97"/>
    </row>
    <row r="12" spans="1:15" ht="22.5">
      <c r="A12" s="17">
        <v>1</v>
      </c>
      <c r="B12" s="51" t="s">
        <v>225</v>
      </c>
      <c r="C12" s="51" t="s">
        <v>226</v>
      </c>
      <c r="D12" s="51" t="s">
        <v>63</v>
      </c>
      <c r="E12" s="49" t="s">
        <v>227</v>
      </c>
      <c r="F12" s="51">
        <v>11</v>
      </c>
      <c r="G12" s="51" t="s">
        <v>228</v>
      </c>
      <c r="H12" s="19">
        <v>21.7</v>
      </c>
      <c r="I12" s="20">
        <f aca="true" t="shared" si="0" ref="I12:I17">$H$3*H12/$L$3</f>
        <v>26.04</v>
      </c>
      <c r="J12" s="19">
        <v>17.03</v>
      </c>
      <c r="K12" s="20">
        <f aca="true" t="shared" si="1" ref="K12:K17">$H$5*J12/$P$3</f>
        <v>34.06</v>
      </c>
      <c r="L12" s="19">
        <v>272</v>
      </c>
      <c r="M12" s="20">
        <f aca="true" t="shared" si="2" ref="M12:M17">$H$7*$P$5/L12</f>
        <v>30</v>
      </c>
      <c r="N12" s="22">
        <f aca="true" t="shared" si="3" ref="N12:N17">IF((I12+K12+M12)&lt;=100,I12+K12+M12,"ошибка")</f>
        <v>90.1</v>
      </c>
      <c r="O12" s="67" t="s">
        <v>392</v>
      </c>
    </row>
    <row r="13" spans="1:15" ht="22.5">
      <c r="A13" s="17">
        <v>2</v>
      </c>
      <c r="B13" s="49" t="s">
        <v>229</v>
      </c>
      <c r="C13" s="49" t="s">
        <v>230</v>
      </c>
      <c r="D13" s="49" t="s">
        <v>231</v>
      </c>
      <c r="E13" s="49" t="s">
        <v>232</v>
      </c>
      <c r="F13" s="49">
        <v>10</v>
      </c>
      <c r="G13" s="49" t="s">
        <v>233</v>
      </c>
      <c r="H13" s="19">
        <v>19</v>
      </c>
      <c r="I13" s="20">
        <f t="shared" si="0"/>
        <v>22.8</v>
      </c>
      <c r="J13" s="19">
        <v>18.57</v>
      </c>
      <c r="K13" s="20">
        <f t="shared" si="1"/>
        <v>37.14</v>
      </c>
      <c r="L13" s="19">
        <v>301</v>
      </c>
      <c r="M13" s="20">
        <f t="shared" si="2"/>
        <v>27.109634551495017</v>
      </c>
      <c r="N13" s="22">
        <f t="shared" si="3"/>
        <v>87.04963455149502</v>
      </c>
      <c r="O13" s="67" t="s">
        <v>390</v>
      </c>
    </row>
    <row r="14" spans="1:15" ht="22.5">
      <c r="A14" s="17">
        <v>3</v>
      </c>
      <c r="B14" s="51" t="s">
        <v>234</v>
      </c>
      <c r="C14" s="51" t="s">
        <v>43</v>
      </c>
      <c r="D14" s="51" t="s">
        <v>136</v>
      </c>
      <c r="E14" s="49" t="s">
        <v>232</v>
      </c>
      <c r="F14" s="51">
        <v>10</v>
      </c>
      <c r="G14" s="51" t="s">
        <v>235</v>
      </c>
      <c r="H14" s="19">
        <v>22</v>
      </c>
      <c r="I14" s="20">
        <f t="shared" si="0"/>
        <v>26.4</v>
      </c>
      <c r="J14" s="19">
        <v>18.23</v>
      </c>
      <c r="K14" s="20">
        <f t="shared" si="1"/>
        <v>36.46</v>
      </c>
      <c r="L14" s="19">
        <v>377</v>
      </c>
      <c r="M14" s="20">
        <f t="shared" si="2"/>
        <v>21.644562334217508</v>
      </c>
      <c r="N14" s="22">
        <f t="shared" si="3"/>
        <v>84.50456233421751</v>
      </c>
      <c r="O14" s="67" t="s">
        <v>391</v>
      </c>
    </row>
    <row r="15" spans="1:15" ht="22.5">
      <c r="A15" s="17">
        <v>4</v>
      </c>
      <c r="B15" s="28" t="s">
        <v>236</v>
      </c>
      <c r="C15" s="28" t="s">
        <v>81</v>
      </c>
      <c r="D15" s="28" t="s">
        <v>93</v>
      </c>
      <c r="E15" s="49" t="s">
        <v>227</v>
      </c>
      <c r="F15" s="28">
        <v>11</v>
      </c>
      <c r="G15" s="28" t="s">
        <v>237</v>
      </c>
      <c r="H15" s="19">
        <v>21</v>
      </c>
      <c r="I15" s="20">
        <f t="shared" si="0"/>
        <v>25.2</v>
      </c>
      <c r="J15" s="19">
        <v>13.9</v>
      </c>
      <c r="K15" s="20">
        <f t="shared" si="1"/>
        <v>27.8</v>
      </c>
      <c r="L15" s="19">
        <v>312</v>
      </c>
      <c r="M15" s="20">
        <f t="shared" si="2"/>
        <v>26.153846153846153</v>
      </c>
      <c r="N15" s="22">
        <f t="shared" si="3"/>
        <v>79.15384615384616</v>
      </c>
      <c r="O15" s="67" t="s">
        <v>391</v>
      </c>
    </row>
    <row r="16" spans="1:15" ht="22.5">
      <c r="A16" s="17">
        <v>5</v>
      </c>
      <c r="B16" s="49" t="s">
        <v>238</v>
      </c>
      <c r="C16" s="49" t="s">
        <v>239</v>
      </c>
      <c r="D16" s="49" t="s">
        <v>240</v>
      </c>
      <c r="E16" s="49" t="s">
        <v>241</v>
      </c>
      <c r="F16" s="49">
        <v>9</v>
      </c>
      <c r="G16" s="49" t="s">
        <v>242</v>
      </c>
      <c r="H16" s="19">
        <v>20</v>
      </c>
      <c r="I16" s="20">
        <f t="shared" si="0"/>
        <v>24</v>
      </c>
      <c r="J16" s="19">
        <v>5</v>
      </c>
      <c r="K16" s="20">
        <f t="shared" si="1"/>
        <v>10</v>
      </c>
      <c r="L16" s="19">
        <v>306</v>
      </c>
      <c r="M16" s="20">
        <f t="shared" si="2"/>
        <v>26.666666666666668</v>
      </c>
      <c r="N16" s="22">
        <f t="shared" si="3"/>
        <v>60.66666666666667</v>
      </c>
      <c r="O16" s="67" t="s">
        <v>391</v>
      </c>
    </row>
    <row r="17" spans="1:15" ht="12.75">
      <c r="A17" s="17">
        <v>6</v>
      </c>
      <c r="B17" s="52" t="s">
        <v>243</v>
      </c>
      <c r="C17" s="52" t="s">
        <v>57</v>
      </c>
      <c r="D17" s="52" t="s">
        <v>49</v>
      </c>
      <c r="E17" s="52" t="s">
        <v>244</v>
      </c>
      <c r="F17" s="52">
        <v>10</v>
      </c>
      <c r="G17" s="52" t="s">
        <v>245</v>
      </c>
      <c r="H17" s="32">
        <v>17.6</v>
      </c>
      <c r="I17" s="20">
        <f t="shared" si="0"/>
        <v>21.12</v>
      </c>
      <c r="J17" s="19">
        <v>7.73</v>
      </c>
      <c r="K17" s="20">
        <f t="shared" si="1"/>
        <v>15.460000000000003</v>
      </c>
      <c r="L17" s="25">
        <v>3000</v>
      </c>
      <c r="M17" s="20">
        <f t="shared" si="2"/>
        <v>2.72</v>
      </c>
      <c r="N17" s="22">
        <f t="shared" si="3"/>
        <v>39.300000000000004</v>
      </c>
      <c r="O17" s="67" t="s">
        <v>391</v>
      </c>
    </row>
  </sheetData>
  <sheetProtection/>
  <mergeCells count="19">
    <mergeCell ref="H10:I10"/>
    <mergeCell ref="J10:K10"/>
    <mergeCell ref="L10:M10"/>
    <mergeCell ref="N10:N11"/>
    <mergeCell ref="A7:G7"/>
    <mergeCell ref="A10:A11"/>
    <mergeCell ref="B10:B11"/>
    <mergeCell ref="C10:C11"/>
    <mergeCell ref="D10:D11"/>
    <mergeCell ref="E10:E11"/>
    <mergeCell ref="F10:F11"/>
    <mergeCell ref="G10:G11"/>
    <mergeCell ref="B1:N1"/>
    <mergeCell ref="A3:G3"/>
    <mergeCell ref="J3:K3"/>
    <mergeCell ref="N3:O3"/>
    <mergeCell ref="A5:G5"/>
    <mergeCell ref="N5:O5"/>
    <mergeCell ref="O10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6"/>
  <sheetViews>
    <sheetView zoomScale="117" zoomScaleNormal="117" zoomScaleSheetLayoutView="115" zoomScalePageLayoutView="0" workbookViewId="0" topLeftCell="A8">
      <selection activeCell="E16" sqref="E16"/>
    </sheetView>
  </sheetViews>
  <sheetFormatPr defaultColWidth="9.00390625" defaultRowHeight="12.75"/>
  <cols>
    <col min="1" max="1" width="3.375" style="5" customWidth="1"/>
    <col min="2" max="2" width="11.875" style="5" customWidth="1"/>
    <col min="3" max="3" width="10.625" style="5" customWidth="1"/>
    <col min="4" max="4" width="13.75390625" style="5" customWidth="1"/>
    <col min="5" max="5" width="21.75390625" style="6" customWidth="1"/>
    <col min="6" max="6" width="3.375" style="5" customWidth="1"/>
    <col min="7" max="7" width="11.00390625" style="5" customWidth="1"/>
    <col min="8" max="8" width="4.875" style="5" customWidth="1"/>
    <col min="9" max="9" width="5.75390625" style="5" customWidth="1"/>
    <col min="10" max="10" width="8.00390625" style="5" customWidth="1"/>
    <col min="11" max="11" width="6.00390625" style="5" customWidth="1"/>
    <col min="12" max="12" width="8.00390625" style="5" customWidth="1"/>
    <col min="13" max="13" width="5.875" style="5" customWidth="1"/>
    <col min="14" max="14" width="6.375" style="7" customWidth="1"/>
    <col min="15" max="15" width="12.125" style="5" customWidth="1"/>
    <col min="16" max="22" width="9.125" style="5" customWidth="1"/>
    <col min="23" max="23" width="151.00390625" style="5" customWidth="1"/>
    <col min="24" max="16384" width="9.125" style="5" customWidth="1"/>
  </cols>
  <sheetData>
    <row r="1" spans="1:14" ht="33" customHeight="1">
      <c r="A1" s="35"/>
      <c r="B1" s="87" t="s">
        <v>375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26" ht="26.25" customHeight="1">
      <c r="A3" s="88" t="s">
        <v>6</v>
      </c>
      <c r="B3" s="88"/>
      <c r="C3" s="88"/>
      <c r="D3" s="88"/>
      <c r="E3" s="88"/>
      <c r="F3" s="88"/>
      <c r="G3" s="88"/>
      <c r="H3" s="37">
        <v>30</v>
      </c>
      <c r="I3" s="38"/>
      <c r="J3" s="89" t="s">
        <v>247</v>
      </c>
      <c r="K3" s="90"/>
      <c r="L3" s="39">
        <v>25</v>
      </c>
      <c r="M3" s="35"/>
      <c r="N3" s="91" t="s">
        <v>14</v>
      </c>
      <c r="O3" s="91"/>
      <c r="P3" s="39">
        <v>20</v>
      </c>
      <c r="W3" s="1"/>
      <c r="X3" s="35"/>
      <c r="Y3" s="35"/>
      <c r="Z3" s="35"/>
    </row>
    <row r="4" spans="1:29" ht="12.75">
      <c r="A4" s="40"/>
      <c r="B4" s="40"/>
      <c r="C4" s="40"/>
      <c r="D4" s="40"/>
      <c r="E4" s="41"/>
      <c r="F4" s="40"/>
      <c r="G4" s="40"/>
      <c r="H4" s="42"/>
      <c r="I4" s="38"/>
      <c r="J4" s="43"/>
      <c r="K4" s="43"/>
      <c r="L4" s="44"/>
      <c r="M4" s="35"/>
      <c r="N4" s="43"/>
      <c r="O4" s="43"/>
      <c r="P4" s="44"/>
      <c r="W4" s="43"/>
      <c r="X4" s="43"/>
      <c r="Y4" s="44"/>
      <c r="Z4" s="35"/>
      <c r="AA4" s="43"/>
      <c r="AB4" s="43"/>
      <c r="AC4" s="44"/>
    </row>
    <row r="5" spans="1:26" ht="18.75" customHeight="1">
      <c r="A5" s="88" t="s">
        <v>15</v>
      </c>
      <c r="B5" s="88"/>
      <c r="C5" s="88"/>
      <c r="D5" s="88"/>
      <c r="E5" s="88"/>
      <c r="F5" s="88"/>
      <c r="G5" s="88"/>
      <c r="H5" s="37">
        <v>40</v>
      </c>
      <c r="I5" s="38"/>
      <c r="J5" s="1"/>
      <c r="K5" s="35"/>
      <c r="L5" s="35"/>
      <c r="M5" s="35"/>
      <c r="N5" s="91" t="s">
        <v>17</v>
      </c>
      <c r="O5" s="91"/>
      <c r="P5" s="39">
        <v>223</v>
      </c>
      <c r="W5" s="1"/>
      <c r="X5" s="35"/>
      <c r="Y5" s="35"/>
      <c r="Z5" s="35"/>
    </row>
    <row r="6" spans="1:9" ht="12.75">
      <c r="A6" s="2"/>
      <c r="B6" s="40"/>
      <c r="C6" s="40"/>
      <c r="D6" s="40"/>
      <c r="E6" s="41"/>
      <c r="F6" s="40"/>
      <c r="G6" s="40"/>
      <c r="H6" s="38"/>
      <c r="I6" s="38"/>
    </row>
    <row r="7" spans="1:9" ht="18.75" customHeight="1">
      <c r="A7" s="88" t="s">
        <v>211</v>
      </c>
      <c r="B7" s="88"/>
      <c r="C7" s="88"/>
      <c r="D7" s="88"/>
      <c r="E7" s="88"/>
      <c r="F7" s="88"/>
      <c r="G7" s="88"/>
      <c r="H7" s="37">
        <v>30</v>
      </c>
      <c r="I7" s="38"/>
    </row>
    <row r="8" spans="1:9" ht="18.75" customHeight="1">
      <c r="A8" s="45"/>
      <c r="B8" s="45"/>
      <c r="C8" s="45"/>
      <c r="D8" s="45"/>
      <c r="E8" s="46"/>
      <c r="F8" s="45"/>
      <c r="G8" s="45"/>
      <c r="H8" s="47"/>
      <c r="I8" s="38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15" ht="50.25" customHeight="1">
      <c r="A10" s="100" t="s">
        <v>4</v>
      </c>
      <c r="B10" s="75" t="s">
        <v>7</v>
      </c>
      <c r="C10" s="75" t="s">
        <v>8</v>
      </c>
      <c r="D10" s="75" t="s">
        <v>9</v>
      </c>
      <c r="E10" s="83" t="s">
        <v>11</v>
      </c>
      <c r="F10" s="75" t="s">
        <v>12</v>
      </c>
      <c r="G10" s="76" t="s">
        <v>13</v>
      </c>
      <c r="H10" s="70" t="s">
        <v>0</v>
      </c>
      <c r="I10" s="70"/>
      <c r="J10" s="71" t="s">
        <v>3</v>
      </c>
      <c r="K10" s="72"/>
      <c r="L10" s="70" t="s">
        <v>18</v>
      </c>
      <c r="M10" s="70"/>
      <c r="N10" s="98" t="s">
        <v>5</v>
      </c>
      <c r="O10" s="97" t="s">
        <v>389</v>
      </c>
    </row>
    <row r="11" spans="1:15" ht="12.75">
      <c r="A11" s="100"/>
      <c r="B11" s="75"/>
      <c r="C11" s="75"/>
      <c r="D11" s="75"/>
      <c r="E11" s="83"/>
      <c r="F11" s="75"/>
      <c r="G11" s="76"/>
      <c r="H11" s="3" t="s">
        <v>1</v>
      </c>
      <c r="I11" s="4" t="s">
        <v>2</v>
      </c>
      <c r="J11" s="3" t="s">
        <v>1</v>
      </c>
      <c r="K11" s="4" t="s">
        <v>2</v>
      </c>
      <c r="L11" s="3" t="s">
        <v>1</v>
      </c>
      <c r="M11" s="4" t="s">
        <v>2</v>
      </c>
      <c r="N11" s="99"/>
      <c r="O11" s="97"/>
    </row>
    <row r="12" spans="1:15" ht="33.75">
      <c r="A12" s="17">
        <v>1</v>
      </c>
      <c r="B12" s="17" t="s">
        <v>248</v>
      </c>
      <c r="C12" s="17" t="s">
        <v>249</v>
      </c>
      <c r="D12" s="17" t="s">
        <v>250</v>
      </c>
      <c r="E12" s="18" t="s">
        <v>113</v>
      </c>
      <c r="F12" s="17">
        <v>11</v>
      </c>
      <c r="G12" s="17" t="s">
        <v>251</v>
      </c>
      <c r="H12" s="19">
        <v>17</v>
      </c>
      <c r="I12" s="20">
        <f aca="true" t="shared" si="0" ref="I12:I56">$H$3*H12/$L$3</f>
        <v>20.4</v>
      </c>
      <c r="J12" s="19">
        <v>18.53</v>
      </c>
      <c r="K12" s="20">
        <f aca="true" t="shared" si="1" ref="K12:K56">$H$5*J12/$P$3</f>
        <v>37.06</v>
      </c>
      <c r="L12" s="19">
        <v>233</v>
      </c>
      <c r="M12" s="20">
        <f aca="true" t="shared" si="2" ref="M12:M56">$H$7*$P$5/L12</f>
        <v>28.71244635193133</v>
      </c>
      <c r="N12" s="22">
        <f aca="true" t="shared" si="3" ref="N12:N56">IF((I12+K12+M12)&lt;=100,I12+K12+M12,"ошибка")</f>
        <v>86.17244635193133</v>
      </c>
      <c r="O12" s="67" t="s">
        <v>392</v>
      </c>
    </row>
    <row r="13" spans="1:15" ht="33.75">
      <c r="A13" s="17">
        <v>2</v>
      </c>
      <c r="B13" s="17" t="s">
        <v>252</v>
      </c>
      <c r="C13" s="17" t="s">
        <v>253</v>
      </c>
      <c r="D13" s="17" t="s">
        <v>254</v>
      </c>
      <c r="E13" s="17" t="s">
        <v>185</v>
      </c>
      <c r="F13" s="17">
        <v>10</v>
      </c>
      <c r="G13" s="17" t="s">
        <v>255</v>
      </c>
      <c r="H13" s="19">
        <v>16.9</v>
      </c>
      <c r="I13" s="20">
        <f t="shared" si="0"/>
        <v>20.279999999999998</v>
      </c>
      <c r="J13" s="19">
        <v>18.77</v>
      </c>
      <c r="K13" s="20">
        <f t="shared" si="1"/>
        <v>37.54</v>
      </c>
      <c r="L13" s="19">
        <v>261</v>
      </c>
      <c r="M13" s="20">
        <f t="shared" si="2"/>
        <v>25.632183908045977</v>
      </c>
      <c r="N13" s="22">
        <f t="shared" si="3"/>
        <v>83.45218390804597</v>
      </c>
      <c r="O13" s="67" t="s">
        <v>392</v>
      </c>
    </row>
    <row r="14" spans="1:15" ht="22.5">
      <c r="A14" s="17">
        <v>3</v>
      </c>
      <c r="B14" s="18" t="s">
        <v>256</v>
      </c>
      <c r="C14" s="18" t="s">
        <v>257</v>
      </c>
      <c r="D14" s="18" t="s">
        <v>258</v>
      </c>
      <c r="E14" s="18" t="s">
        <v>185</v>
      </c>
      <c r="F14" s="18">
        <v>9</v>
      </c>
      <c r="G14" s="18" t="s">
        <v>186</v>
      </c>
      <c r="H14" s="19">
        <v>19.1</v>
      </c>
      <c r="I14" s="20">
        <f t="shared" si="0"/>
        <v>22.92</v>
      </c>
      <c r="J14" s="19">
        <v>15.87</v>
      </c>
      <c r="K14" s="20">
        <f t="shared" si="1"/>
        <v>31.74</v>
      </c>
      <c r="L14" s="19">
        <v>238</v>
      </c>
      <c r="M14" s="20">
        <f t="shared" si="2"/>
        <v>28.10924369747899</v>
      </c>
      <c r="N14" s="22">
        <f t="shared" si="3"/>
        <v>82.76924369747898</v>
      </c>
      <c r="O14" s="67" t="s">
        <v>392</v>
      </c>
    </row>
    <row r="15" spans="1:15" ht="22.5">
      <c r="A15" s="17">
        <v>4</v>
      </c>
      <c r="B15" s="18" t="s">
        <v>259</v>
      </c>
      <c r="C15" s="18" t="s">
        <v>260</v>
      </c>
      <c r="D15" s="18" t="s">
        <v>261</v>
      </c>
      <c r="E15" s="18" t="s">
        <v>143</v>
      </c>
      <c r="F15" s="18">
        <v>9</v>
      </c>
      <c r="G15" s="18" t="s">
        <v>144</v>
      </c>
      <c r="H15" s="19">
        <v>14.6</v>
      </c>
      <c r="I15" s="20">
        <f t="shared" si="0"/>
        <v>17.52</v>
      </c>
      <c r="J15" s="19">
        <v>16.77</v>
      </c>
      <c r="K15" s="20">
        <f t="shared" si="1"/>
        <v>33.54</v>
      </c>
      <c r="L15" s="19">
        <v>231</v>
      </c>
      <c r="M15" s="20">
        <f t="shared" si="2"/>
        <v>28.961038961038962</v>
      </c>
      <c r="N15" s="22">
        <f t="shared" si="3"/>
        <v>80.02103896103897</v>
      </c>
      <c r="O15" s="67" t="s">
        <v>390</v>
      </c>
    </row>
    <row r="16" spans="1:15" ht="33.75">
      <c r="A16" s="17">
        <v>5</v>
      </c>
      <c r="B16" s="18" t="s">
        <v>262</v>
      </c>
      <c r="C16" s="18" t="s">
        <v>263</v>
      </c>
      <c r="D16" s="18" t="s">
        <v>264</v>
      </c>
      <c r="E16" s="18" t="s">
        <v>185</v>
      </c>
      <c r="F16" s="18">
        <v>10</v>
      </c>
      <c r="G16" s="18" t="s">
        <v>255</v>
      </c>
      <c r="H16" s="19">
        <v>19.6</v>
      </c>
      <c r="I16" s="20">
        <f t="shared" si="0"/>
        <v>23.52</v>
      </c>
      <c r="J16" s="19">
        <v>15.07</v>
      </c>
      <c r="K16" s="20">
        <f t="shared" si="1"/>
        <v>30.139999999999997</v>
      </c>
      <c r="L16" s="19">
        <v>255</v>
      </c>
      <c r="M16" s="20">
        <f t="shared" si="2"/>
        <v>26.235294117647058</v>
      </c>
      <c r="N16" s="22">
        <f t="shared" si="3"/>
        <v>79.89529411764705</v>
      </c>
      <c r="O16" s="67" t="s">
        <v>390</v>
      </c>
    </row>
    <row r="17" spans="1:15" ht="56.25">
      <c r="A17" s="17">
        <v>6</v>
      </c>
      <c r="B17" s="18" t="s">
        <v>265</v>
      </c>
      <c r="C17" s="18" t="s">
        <v>266</v>
      </c>
      <c r="D17" s="18" t="s">
        <v>267</v>
      </c>
      <c r="E17" s="18" t="s">
        <v>179</v>
      </c>
      <c r="F17" s="18">
        <v>9</v>
      </c>
      <c r="G17" s="18" t="s">
        <v>180</v>
      </c>
      <c r="H17" s="19">
        <v>19.1</v>
      </c>
      <c r="I17" s="20">
        <f t="shared" si="0"/>
        <v>22.92</v>
      </c>
      <c r="J17" s="19">
        <v>17.13</v>
      </c>
      <c r="K17" s="20">
        <f t="shared" si="1"/>
        <v>34.26</v>
      </c>
      <c r="L17" s="19">
        <v>299</v>
      </c>
      <c r="M17" s="20">
        <f t="shared" si="2"/>
        <v>22.37458193979933</v>
      </c>
      <c r="N17" s="22">
        <f t="shared" si="3"/>
        <v>79.55458193979933</v>
      </c>
      <c r="O17" s="67" t="s">
        <v>390</v>
      </c>
    </row>
    <row r="18" spans="1:15" ht="22.5">
      <c r="A18" s="17">
        <v>7</v>
      </c>
      <c r="B18" s="18" t="s">
        <v>268</v>
      </c>
      <c r="C18" s="18" t="s">
        <v>269</v>
      </c>
      <c r="D18" s="18" t="s">
        <v>264</v>
      </c>
      <c r="E18" s="18" t="s">
        <v>185</v>
      </c>
      <c r="F18" s="18">
        <v>9</v>
      </c>
      <c r="G18" s="18" t="s">
        <v>186</v>
      </c>
      <c r="H18" s="19">
        <v>20</v>
      </c>
      <c r="I18" s="20">
        <f t="shared" si="0"/>
        <v>24</v>
      </c>
      <c r="J18" s="19">
        <v>14.4</v>
      </c>
      <c r="K18" s="20">
        <f t="shared" si="1"/>
        <v>28.8</v>
      </c>
      <c r="L18" s="19">
        <v>264</v>
      </c>
      <c r="M18" s="20">
        <f t="shared" si="2"/>
        <v>25.34090909090909</v>
      </c>
      <c r="N18" s="22">
        <f t="shared" si="3"/>
        <v>78.14090909090909</v>
      </c>
      <c r="O18" s="67" t="s">
        <v>390</v>
      </c>
    </row>
    <row r="19" spans="1:15" ht="12.75">
      <c r="A19" s="17">
        <v>8</v>
      </c>
      <c r="B19" s="18" t="s">
        <v>177</v>
      </c>
      <c r="C19" s="18" t="s">
        <v>270</v>
      </c>
      <c r="D19" s="18"/>
      <c r="E19" s="18" t="s">
        <v>271</v>
      </c>
      <c r="F19" s="18">
        <v>9</v>
      </c>
      <c r="G19" s="18"/>
      <c r="H19" s="19">
        <v>17.5</v>
      </c>
      <c r="I19" s="20">
        <f t="shared" si="0"/>
        <v>21</v>
      </c>
      <c r="J19" s="19">
        <v>15.83</v>
      </c>
      <c r="K19" s="20">
        <f t="shared" si="1"/>
        <v>31.660000000000004</v>
      </c>
      <c r="L19" s="25">
        <v>274</v>
      </c>
      <c r="M19" s="20">
        <f t="shared" si="2"/>
        <v>24.416058394160583</v>
      </c>
      <c r="N19" s="22">
        <f t="shared" si="3"/>
        <v>77.07605839416058</v>
      </c>
      <c r="O19" s="67" t="s">
        <v>390</v>
      </c>
    </row>
    <row r="20" spans="1:15" ht="22.5">
      <c r="A20" s="17">
        <v>9</v>
      </c>
      <c r="B20" s="18" t="s">
        <v>272</v>
      </c>
      <c r="C20" s="18" t="s">
        <v>273</v>
      </c>
      <c r="D20" s="18" t="s">
        <v>274</v>
      </c>
      <c r="E20" s="18" t="s">
        <v>275</v>
      </c>
      <c r="F20" s="18">
        <v>9</v>
      </c>
      <c r="G20" s="18" t="s">
        <v>276</v>
      </c>
      <c r="H20" s="19">
        <v>16.2</v>
      </c>
      <c r="I20" s="20">
        <f t="shared" si="0"/>
        <v>19.44</v>
      </c>
      <c r="J20" s="19">
        <v>16.47</v>
      </c>
      <c r="K20" s="20">
        <f t="shared" si="1"/>
        <v>32.94</v>
      </c>
      <c r="L20" s="19">
        <v>283</v>
      </c>
      <c r="M20" s="20">
        <f t="shared" si="2"/>
        <v>23.63957597173145</v>
      </c>
      <c r="N20" s="22">
        <f t="shared" si="3"/>
        <v>76.01957597173144</v>
      </c>
      <c r="O20" s="67" t="s">
        <v>390</v>
      </c>
    </row>
    <row r="21" spans="1:15" ht="22.5">
      <c r="A21" s="17">
        <v>10</v>
      </c>
      <c r="B21" s="18" t="s">
        <v>277</v>
      </c>
      <c r="C21" s="18" t="s">
        <v>278</v>
      </c>
      <c r="D21" s="18" t="s">
        <v>274</v>
      </c>
      <c r="E21" s="18" t="s">
        <v>91</v>
      </c>
      <c r="F21" s="18">
        <v>9</v>
      </c>
      <c r="G21" s="18" t="s">
        <v>92</v>
      </c>
      <c r="H21" s="19">
        <v>19.9</v>
      </c>
      <c r="I21" s="20">
        <f t="shared" si="0"/>
        <v>23.88</v>
      </c>
      <c r="J21" s="19">
        <v>12.43</v>
      </c>
      <c r="K21" s="20">
        <f t="shared" si="1"/>
        <v>24.86</v>
      </c>
      <c r="L21" s="19">
        <v>264</v>
      </c>
      <c r="M21" s="20">
        <f t="shared" si="2"/>
        <v>25.34090909090909</v>
      </c>
      <c r="N21" s="22">
        <f t="shared" si="3"/>
        <v>74.08090909090909</v>
      </c>
      <c r="O21" s="67" t="s">
        <v>390</v>
      </c>
    </row>
    <row r="22" spans="1:15" ht="22.5">
      <c r="A22" s="17">
        <v>11</v>
      </c>
      <c r="B22" s="18" t="s">
        <v>279</v>
      </c>
      <c r="C22" s="18" t="s">
        <v>280</v>
      </c>
      <c r="D22" s="18" t="s">
        <v>274</v>
      </c>
      <c r="E22" s="18" t="s">
        <v>35</v>
      </c>
      <c r="F22" s="18">
        <v>11</v>
      </c>
      <c r="G22" s="18" t="s">
        <v>281</v>
      </c>
      <c r="H22" s="19">
        <v>18.2</v>
      </c>
      <c r="I22" s="20">
        <f t="shared" si="0"/>
        <v>21.84</v>
      </c>
      <c r="J22" s="19">
        <v>11.9</v>
      </c>
      <c r="K22" s="20">
        <f t="shared" si="1"/>
        <v>23.8</v>
      </c>
      <c r="L22" s="19">
        <v>249</v>
      </c>
      <c r="M22" s="20">
        <f t="shared" si="2"/>
        <v>26.867469879518072</v>
      </c>
      <c r="N22" s="22">
        <f t="shared" si="3"/>
        <v>72.50746987951807</v>
      </c>
      <c r="O22" s="67" t="s">
        <v>390</v>
      </c>
    </row>
    <row r="23" spans="1:15" ht="22.5">
      <c r="A23" s="17">
        <v>12</v>
      </c>
      <c r="B23" s="19" t="s">
        <v>282</v>
      </c>
      <c r="C23" s="19" t="s">
        <v>283</v>
      </c>
      <c r="D23" s="19" t="s">
        <v>274</v>
      </c>
      <c r="E23" s="18" t="s">
        <v>109</v>
      </c>
      <c r="F23" s="19">
        <v>11</v>
      </c>
      <c r="G23" s="19" t="s">
        <v>284</v>
      </c>
      <c r="H23" s="19">
        <v>8.6</v>
      </c>
      <c r="I23" s="20">
        <f t="shared" si="0"/>
        <v>10.32</v>
      </c>
      <c r="J23" s="19">
        <v>17.23</v>
      </c>
      <c r="K23" s="20">
        <f t="shared" si="1"/>
        <v>34.46</v>
      </c>
      <c r="L23" s="19">
        <v>250</v>
      </c>
      <c r="M23" s="20">
        <f t="shared" si="2"/>
        <v>26.76</v>
      </c>
      <c r="N23" s="22">
        <f t="shared" si="3"/>
        <v>71.54</v>
      </c>
      <c r="O23" s="67" t="s">
        <v>391</v>
      </c>
    </row>
    <row r="24" spans="1:15" ht="45">
      <c r="A24" s="17">
        <v>13</v>
      </c>
      <c r="B24" s="18" t="s">
        <v>285</v>
      </c>
      <c r="C24" s="18" t="s">
        <v>286</v>
      </c>
      <c r="D24" s="18" t="s">
        <v>287</v>
      </c>
      <c r="E24" s="18" t="s">
        <v>154</v>
      </c>
      <c r="F24" s="18">
        <v>9</v>
      </c>
      <c r="G24" s="18" t="s">
        <v>288</v>
      </c>
      <c r="H24" s="19">
        <v>6</v>
      </c>
      <c r="I24" s="20">
        <f t="shared" si="0"/>
        <v>7.2</v>
      </c>
      <c r="J24" s="19">
        <v>17.73</v>
      </c>
      <c r="K24" s="20">
        <f t="shared" si="1"/>
        <v>35.46</v>
      </c>
      <c r="L24" s="19">
        <v>255</v>
      </c>
      <c r="M24" s="20">
        <f t="shared" si="2"/>
        <v>26.235294117647058</v>
      </c>
      <c r="N24" s="22">
        <f t="shared" si="3"/>
        <v>68.89529411764707</v>
      </c>
      <c r="O24" s="67" t="s">
        <v>391</v>
      </c>
    </row>
    <row r="25" spans="1:15" ht="33.75">
      <c r="A25" s="17">
        <v>14</v>
      </c>
      <c r="B25" s="18" t="s">
        <v>289</v>
      </c>
      <c r="C25" s="18" t="s">
        <v>270</v>
      </c>
      <c r="D25" s="18" t="s">
        <v>290</v>
      </c>
      <c r="E25" s="18" t="s">
        <v>291</v>
      </c>
      <c r="F25" s="18">
        <v>9</v>
      </c>
      <c r="G25" s="18" t="s">
        <v>292</v>
      </c>
      <c r="H25" s="19">
        <v>7.3</v>
      </c>
      <c r="I25" s="20">
        <f t="shared" si="0"/>
        <v>8.76</v>
      </c>
      <c r="J25" s="19">
        <v>18.1</v>
      </c>
      <c r="K25" s="20">
        <f t="shared" si="1"/>
        <v>36.2</v>
      </c>
      <c r="L25" s="19">
        <v>284</v>
      </c>
      <c r="M25" s="20">
        <f t="shared" si="2"/>
        <v>23.556338028169016</v>
      </c>
      <c r="N25" s="22">
        <f t="shared" si="3"/>
        <v>68.51633802816902</v>
      </c>
      <c r="O25" s="67" t="s">
        <v>391</v>
      </c>
    </row>
    <row r="26" spans="1:15" ht="22.5">
      <c r="A26" s="17">
        <v>15</v>
      </c>
      <c r="B26" s="18" t="s">
        <v>293</v>
      </c>
      <c r="C26" s="18" t="s">
        <v>294</v>
      </c>
      <c r="D26" s="18" t="s">
        <v>295</v>
      </c>
      <c r="E26" s="18" t="s">
        <v>175</v>
      </c>
      <c r="F26" s="18">
        <v>10</v>
      </c>
      <c r="G26" s="18" t="s">
        <v>176</v>
      </c>
      <c r="H26" s="19">
        <v>14</v>
      </c>
      <c r="I26" s="20">
        <f t="shared" si="0"/>
        <v>16.8</v>
      </c>
      <c r="J26" s="19">
        <v>14.83</v>
      </c>
      <c r="K26" s="20">
        <f t="shared" si="1"/>
        <v>29.660000000000004</v>
      </c>
      <c r="L26" s="19">
        <v>309</v>
      </c>
      <c r="M26" s="20">
        <f t="shared" si="2"/>
        <v>21.650485436893202</v>
      </c>
      <c r="N26" s="22">
        <f t="shared" si="3"/>
        <v>68.11048543689321</v>
      </c>
      <c r="O26" s="67" t="s">
        <v>391</v>
      </c>
    </row>
    <row r="27" spans="1:15" ht="22.5">
      <c r="A27" s="17">
        <v>16</v>
      </c>
      <c r="B27" s="18" t="s">
        <v>296</v>
      </c>
      <c r="C27" s="18" t="s">
        <v>297</v>
      </c>
      <c r="D27" s="18" t="s">
        <v>295</v>
      </c>
      <c r="E27" s="18" t="s">
        <v>298</v>
      </c>
      <c r="F27" s="18">
        <v>10</v>
      </c>
      <c r="G27" s="18" t="s">
        <v>299</v>
      </c>
      <c r="H27" s="19">
        <v>15</v>
      </c>
      <c r="I27" s="20">
        <f t="shared" si="0"/>
        <v>18</v>
      </c>
      <c r="J27" s="19">
        <v>10.8</v>
      </c>
      <c r="K27" s="20">
        <f t="shared" si="1"/>
        <v>21.6</v>
      </c>
      <c r="L27" s="25">
        <v>262</v>
      </c>
      <c r="M27" s="20">
        <f t="shared" si="2"/>
        <v>25.53435114503817</v>
      </c>
      <c r="N27" s="22">
        <f t="shared" si="3"/>
        <v>65.13435114503817</v>
      </c>
      <c r="O27" s="67" t="s">
        <v>391</v>
      </c>
    </row>
    <row r="28" spans="1:15" ht="12" customHeight="1">
      <c r="A28" s="17">
        <v>17</v>
      </c>
      <c r="B28" s="49" t="s">
        <v>300</v>
      </c>
      <c r="C28" s="49" t="s">
        <v>301</v>
      </c>
      <c r="D28" s="49" t="s">
        <v>302</v>
      </c>
      <c r="E28" s="49" t="s">
        <v>154</v>
      </c>
      <c r="F28" s="49">
        <v>9</v>
      </c>
      <c r="G28" s="49" t="s">
        <v>159</v>
      </c>
      <c r="H28" s="28">
        <v>8.5</v>
      </c>
      <c r="I28" s="59">
        <f t="shared" si="0"/>
        <v>10.2</v>
      </c>
      <c r="J28" s="28">
        <v>15.53</v>
      </c>
      <c r="K28" s="59">
        <f t="shared" si="1"/>
        <v>31.059999999999995</v>
      </c>
      <c r="L28" s="28">
        <v>282</v>
      </c>
      <c r="M28" s="59">
        <f t="shared" si="2"/>
        <v>23.72340425531915</v>
      </c>
      <c r="N28" s="22">
        <f t="shared" si="3"/>
        <v>64.98340425531914</v>
      </c>
      <c r="O28" s="67" t="s">
        <v>391</v>
      </c>
    </row>
    <row r="29" spans="1:15" ht="22.5">
      <c r="A29" s="17">
        <v>18</v>
      </c>
      <c r="B29" s="18" t="s">
        <v>303</v>
      </c>
      <c r="C29" s="18" t="s">
        <v>304</v>
      </c>
      <c r="D29" s="18" t="s">
        <v>305</v>
      </c>
      <c r="E29" s="18" t="s">
        <v>109</v>
      </c>
      <c r="F29" s="18">
        <v>11</v>
      </c>
      <c r="G29" s="18" t="s">
        <v>284</v>
      </c>
      <c r="H29" s="19">
        <v>3.3</v>
      </c>
      <c r="I29" s="20">
        <f t="shared" si="0"/>
        <v>3.96</v>
      </c>
      <c r="J29" s="19">
        <v>15.97</v>
      </c>
      <c r="K29" s="20">
        <f t="shared" si="1"/>
        <v>31.940000000000005</v>
      </c>
      <c r="L29" s="19">
        <v>234</v>
      </c>
      <c r="M29" s="20">
        <f t="shared" si="2"/>
        <v>28.58974358974359</v>
      </c>
      <c r="N29" s="22">
        <f t="shared" si="3"/>
        <v>64.4897435897436</v>
      </c>
      <c r="O29" s="67" t="s">
        <v>391</v>
      </c>
    </row>
    <row r="30" spans="1:15" ht="22.5">
      <c r="A30" s="17">
        <v>19</v>
      </c>
      <c r="B30" s="18" t="s">
        <v>306</v>
      </c>
      <c r="C30" s="18" t="s">
        <v>280</v>
      </c>
      <c r="D30" s="18" t="s">
        <v>274</v>
      </c>
      <c r="E30" s="18" t="s">
        <v>134</v>
      </c>
      <c r="F30" s="18">
        <v>10</v>
      </c>
      <c r="G30" s="18" t="s">
        <v>307</v>
      </c>
      <c r="H30" s="19">
        <v>12.3</v>
      </c>
      <c r="I30" s="20">
        <f t="shared" si="0"/>
        <v>14.76</v>
      </c>
      <c r="J30" s="19">
        <v>13.7</v>
      </c>
      <c r="K30" s="20">
        <f t="shared" si="1"/>
        <v>27.4</v>
      </c>
      <c r="L30" s="19">
        <v>302</v>
      </c>
      <c r="M30" s="20">
        <f t="shared" si="2"/>
        <v>22.1523178807947</v>
      </c>
      <c r="N30" s="22">
        <f t="shared" si="3"/>
        <v>64.3123178807947</v>
      </c>
      <c r="O30" s="67" t="s">
        <v>391</v>
      </c>
    </row>
    <row r="31" spans="1:15" ht="22.5">
      <c r="A31" s="17">
        <v>20</v>
      </c>
      <c r="B31" s="18" t="s">
        <v>308</v>
      </c>
      <c r="C31" s="18" t="s">
        <v>309</v>
      </c>
      <c r="D31" s="18" t="s">
        <v>287</v>
      </c>
      <c r="E31" s="18" t="s">
        <v>310</v>
      </c>
      <c r="F31" s="18" t="s">
        <v>87</v>
      </c>
      <c r="G31" s="18" t="s">
        <v>311</v>
      </c>
      <c r="H31" s="19">
        <v>11.3</v>
      </c>
      <c r="I31" s="20">
        <f t="shared" si="0"/>
        <v>13.56</v>
      </c>
      <c r="J31" s="19">
        <v>11.53</v>
      </c>
      <c r="K31" s="20">
        <f t="shared" si="1"/>
        <v>23.06</v>
      </c>
      <c r="L31" s="19">
        <v>244</v>
      </c>
      <c r="M31" s="20">
        <f t="shared" si="2"/>
        <v>27.418032786885245</v>
      </c>
      <c r="N31" s="22">
        <f t="shared" si="3"/>
        <v>64.03803278688524</v>
      </c>
      <c r="O31" s="67" t="s">
        <v>391</v>
      </c>
    </row>
    <row r="32" spans="1:63" ht="22.5">
      <c r="A32" s="17">
        <v>21</v>
      </c>
      <c r="B32" s="60" t="s">
        <v>312</v>
      </c>
      <c r="C32" s="60" t="s">
        <v>313</v>
      </c>
      <c r="D32" s="60" t="s">
        <v>314</v>
      </c>
      <c r="E32" s="60" t="s">
        <v>200</v>
      </c>
      <c r="F32" s="60">
        <v>9</v>
      </c>
      <c r="G32" s="60" t="s">
        <v>201</v>
      </c>
      <c r="H32" s="19">
        <v>8.8</v>
      </c>
      <c r="I32" s="20">
        <f t="shared" si="0"/>
        <v>10.56</v>
      </c>
      <c r="J32" s="19">
        <v>10.4</v>
      </c>
      <c r="K32" s="20">
        <f t="shared" si="1"/>
        <v>20.8</v>
      </c>
      <c r="L32" s="19">
        <v>231</v>
      </c>
      <c r="M32" s="20">
        <f t="shared" si="2"/>
        <v>28.961038961038962</v>
      </c>
      <c r="N32" s="22">
        <f t="shared" si="3"/>
        <v>60.321038961038965</v>
      </c>
      <c r="O32" s="67" t="s">
        <v>391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</row>
    <row r="33" spans="1:63" s="54" customFormat="1" ht="12.75">
      <c r="A33" s="17">
        <v>22</v>
      </c>
      <c r="B33" s="18" t="s">
        <v>315</v>
      </c>
      <c r="C33" s="18" t="s">
        <v>257</v>
      </c>
      <c r="D33" s="18" t="s">
        <v>250</v>
      </c>
      <c r="E33" s="18" t="s">
        <v>316</v>
      </c>
      <c r="F33" s="18">
        <v>9</v>
      </c>
      <c r="G33" s="18"/>
      <c r="H33" s="28">
        <v>9.4</v>
      </c>
      <c r="I33" s="20">
        <f t="shared" si="0"/>
        <v>11.28</v>
      </c>
      <c r="J33" s="19">
        <v>13.77</v>
      </c>
      <c r="K33" s="20">
        <f t="shared" si="1"/>
        <v>27.54</v>
      </c>
      <c r="L33" s="25">
        <v>314</v>
      </c>
      <c r="M33" s="20">
        <f t="shared" si="2"/>
        <v>21.305732484076433</v>
      </c>
      <c r="N33" s="22">
        <f t="shared" si="3"/>
        <v>60.12573248407644</v>
      </c>
      <c r="O33" s="67" t="s">
        <v>391</v>
      </c>
      <c r="P33" s="53"/>
      <c r="Q33" s="53"/>
      <c r="R33" s="53"/>
      <c r="S33" s="53"/>
      <c r="T33" s="53"/>
      <c r="U33" s="53"/>
      <c r="V33" s="53"/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15" ht="22.5">
      <c r="A34" s="17">
        <v>23</v>
      </c>
      <c r="B34" s="18" t="s">
        <v>317</v>
      </c>
      <c r="C34" s="18" t="s">
        <v>318</v>
      </c>
      <c r="D34" s="18" t="s">
        <v>319</v>
      </c>
      <c r="E34" s="18" t="s">
        <v>78</v>
      </c>
      <c r="F34" s="18">
        <v>9</v>
      </c>
      <c r="G34" s="18" t="s">
        <v>320</v>
      </c>
      <c r="H34" s="19">
        <v>5.8</v>
      </c>
      <c r="I34" s="20">
        <f t="shared" si="0"/>
        <v>6.96</v>
      </c>
      <c r="J34" s="19">
        <v>10.5</v>
      </c>
      <c r="K34" s="20">
        <f t="shared" si="1"/>
        <v>21</v>
      </c>
      <c r="L34" s="19">
        <v>239</v>
      </c>
      <c r="M34" s="20">
        <f t="shared" si="2"/>
        <v>27.99163179916318</v>
      </c>
      <c r="N34" s="22">
        <f t="shared" si="3"/>
        <v>55.95163179916318</v>
      </c>
      <c r="O34" s="67" t="s">
        <v>391</v>
      </c>
    </row>
    <row r="35" spans="1:15" ht="12.75">
      <c r="A35" s="17">
        <v>24</v>
      </c>
      <c r="B35" s="18" t="s">
        <v>321</v>
      </c>
      <c r="C35" s="18" t="s">
        <v>269</v>
      </c>
      <c r="D35" s="18" t="s">
        <v>287</v>
      </c>
      <c r="E35" s="18" t="s">
        <v>322</v>
      </c>
      <c r="F35" s="18">
        <v>9</v>
      </c>
      <c r="G35" s="18" t="s">
        <v>323</v>
      </c>
      <c r="H35" s="19">
        <v>6</v>
      </c>
      <c r="I35" s="20">
        <f t="shared" si="0"/>
        <v>7.2</v>
      </c>
      <c r="J35" s="19">
        <v>9.3</v>
      </c>
      <c r="K35" s="20">
        <f t="shared" si="1"/>
        <v>18.6</v>
      </c>
      <c r="L35" s="25">
        <v>223</v>
      </c>
      <c r="M35" s="20">
        <f t="shared" si="2"/>
        <v>30</v>
      </c>
      <c r="N35" s="22">
        <f t="shared" si="3"/>
        <v>55.8</v>
      </c>
      <c r="O35" s="67" t="s">
        <v>391</v>
      </c>
    </row>
    <row r="36" spans="1:15" ht="22.5">
      <c r="A36" s="17">
        <v>25</v>
      </c>
      <c r="B36" s="18" t="s">
        <v>324</v>
      </c>
      <c r="C36" s="18" t="s">
        <v>325</v>
      </c>
      <c r="D36" s="18" t="s">
        <v>274</v>
      </c>
      <c r="E36" s="18" t="s">
        <v>96</v>
      </c>
      <c r="F36" s="18">
        <v>10</v>
      </c>
      <c r="G36" s="18" t="s">
        <v>326</v>
      </c>
      <c r="H36" s="19">
        <v>6.5</v>
      </c>
      <c r="I36" s="20">
        <f t="shared" si="0"/>
        <v>7.8</v>
      </c>
      <c r="J36" s="19">
        <v>10.13</v>
      </c>
      <c r="K36" s="20">
        <f t="shared" si="1"/>
        <v>20.26</v>
      </c>
      <c r="L36" s="19">
        <v>257</v>
      </c>
      <c r="M36" s="20">
        <f t="shared" si="2"/>
        <v>26.03112840466926</v>
      </c>
      <c r="N36" s="22">
        <f t="shared" si="3"/>
        <v>54.09112840466926</v>
      </c>
      <c r="O36" s="67" t="s">
        <v>391</v>
      </c>
    </row>
    <row r="37" spans="1:15" ht="22.5">
      <c r="A37" s="17">
        <v>26</v>
      </c>
      <c r="B37" s="18" t="s">
        <v>327</v>
      </c>
      <c r="C37" s="18" t="s">
        <v>328</v>
      </c>
      <c r="D37" s="18" t="s">
        <v>290</v>
      </c>
      <c r="E37" s="18" t="s">
        <v>82</v>
      </c>
      <c r="F37" s="18">
        <v>10</v>
      </c>
      <c r="G37" s="18" t="s">
        <v>83</v>
      </c>
      <c r="H37" s="19">
        <v>6</v>
      </c>
      <c r="I37" s="20">
        <f t="shared" si="0"/>
        <v>7.2</v>
      </c>
      <c r="J37" s="28">
        <v>11.67</v>
      </c>
      <c r="K37" s="20">
        <f t="shared" si="1"/>
        <v>23.34</v>
      </c>
      <c r="L37" s="19">
        <v>300</v>
      </c>
      <c r="M37" s="20">
        <f t="shared" si="2"/>
        <v>22.3</v>
      </c>
      <c r="N37" s="22">
        <f t="shared" si="3"/>
        <v>52.84</v>
      </c>
      <c r="O37" s="67" t="s">
        <v>391</v>
      </c>
    </row>
    <row r="38" spans="1:15" ht="12.75">
      <c r="A38" s="17">
        <v>27</v>
      </c>
      <c r="B38" s="17" t="s">
        <v>329</v>
      </c>
      <c r="C38" s="17" t="s">
        <v>330</v>
      </c>
      <c r="D38" s="17" t="s">
        <v>295</v>
      </c>
      <c r="E38" s="18" t="s">
        <v>69</v>
      </c>
      <c r="F38" s="17">
        <v>9</v>
      </c>
      <c r="G38" s="18" t="s">
        <v>331</v>
      </c>
      <c r="H38" s="19">
        <v>4</v>
      </c>
      <c r="I38" s="20">
        <f t="shared" si="0"/>
        <v>4.8</v>
      </c>
      <c r="J38" s="19">
        <v>11.7</v>
      </c>
      <c r="K38" s="20">
        <f t="shared" si="1"/>
        <v>23.4</v>
      </c>
      <c r="L38" s="19">
        <v>290</v>
      </c>
      <c r="M38" s="20">
        <f t="shared" si="2"/>
        <v>23.06896551724138</v>
      </c>
      <c r="N38" s="22">
        <f t="shared" si="3"/>
        <v>51.268965517241384</v>
      </c>
      <c r="O38" s="67" t="s">
        <v>391</v>
      </c>
    </row>
    <row r="39" spans="1:15" ht="11.25" customHeight="1">
      <c r="A39" s="17">
        <v>28</v>
      </c>
      <c r="B39" s="49" t="s">
        <v>332</v>
      </c>
      <c r="C39" s="49" t="s">
        <v>333</v>
      </c>
      <c r="D39" s="49" t="s">
        <v>334</v>
      </c>
      <c r="E39" s="49" t="s">
        <v>101</v>
      </c>
      <c r="F39" s="49">
        <v>9</v>
      </c>
      <c r="G39" s="49" t="s">
        <v>102</v>
      </c>
      <c r="H39" s="28">
        <v>6.3</v>
      </c>
      <c r="I39" s="59">
        <f t="shared" si="0"/>
        <v>7.56</v>
      </c>
      <c r="J39" s="28">
        <v>10.37</v>
      </c>
      <c r="K39" s="59">
        <f t="shared" si="1"/>
        <v>20.74</v>
      </c>
      <c r="L39" s="28">
        <v>293</v>
      </c>
      <c r="M39" s="59">
        <f t="shared" si="2"/>
        <v>22.832764505119453</v>
      </c>
      <c r="N39" s="22">
        <f t="shared" si="3"/>
        <v>51.132764505119454</v>
      </c>
      <c r="O39" s="67" t="s">
        <v>391</v>
      </c>
    </row>
    <row r="40" spans="1:15" ht="22.5">
      <c r="A40" s="17">
        <v>29</v>
      </c>
      <c r="B40" s="18" t="s">
        <v>335</v>
      </c>
      <c r="C40" s="18" t="s">
        <v>336</v>
      </c>
      <c r="D40" s="18" t="s">
        <v>264</v>
      </c>
      <c r="E40" s="18" t="s">
        <v>109</v>
      </c>
      <c r="F40" s="18">
        <v>11</v>
      </c>
      <c r="G40" s="18" t="s">
        <v>284</v>
      </c>
      <c r="H40" s="19">
        <v>12</v>
      </c>
      <c r="I40" s="20">
        <f t="shared" si="0"/>
        <v>14.4</v>
      </c>
      <c r="J40" s="19">
        <v>17.17</v>
      </c>
      <c r="K40" s="20">
        <f t="shared" si="1"/>
        <v>34.34</v>
      </c>
      <c r="L40" s="19">
        <v>3000</v>
      </c>
      <c r="M40" s="20">
        <f t="shared" si="2"/>
        <v>2.23</v>
      </c>
      <c r="N40" s="22">
        <f t="shared" si="3"/>
        <v>50.97</v>
      </c>
      <c r="O40" s="67" t="s">
        <v>391</v>
      </c>
    </row>
    <row r="41" spans="1:15" ht="12.75">
      <c r="A41" s="17">
        <v>30</v>
      </c>
      <c r="B41" s="17" t="s">
        <v>337</v>
      </c>
      <c r="C41" s="17" t="s">
        <v>338</v>
      </c>
      <c r="D41" s="17" t="s">
        <v>339</v>
      </c>
      <c r="E41" s="18" t="s">
        <v>162</v>
      </c>
      <c r="F41" s="17">
        <v>9</v>
      </c>
      <c r="G41" s="17" t="s">
        <v>340</v>
      </c>
      <c r="H41" s="19">
        <v>3</v>
      </c>
      <c r="I41" s="20">
        <f t="shared" si="0"/>
        <v>3.6</v>
      </c>
      <c r="J41" s="19">
        <v>12.03</v>
      </c>
      <c r="K41" s="20">
        <f t="shared" si="1"/>
        <v>24.06</v>
      </c>
      <c r="L41" s="19">
        <v>293</v>
      </c>
      <c r="M41" s="20">
        <f t="shared" si="2"/>
        <v>22.832764505119453</v>
      </c>
      <c r="N41" s="22">
        <f t="shared" si="3"/>
        <v>50.49276450511945</v>
      </c>
      <c r="O41" s="67" t="s">
        <v>391</v>
      </c>
    </row>
    <row r="42" spans="1:15" ht="12.75">
      <c r="A42" s="17">
        <v>31</v>
      </c>
      <c r="B42" s="18" t="s">
        <v>341</v>
      </c>
      <c r="C42" s="18" t="s">
        <v>270</v>
      </c>
      <c r="D42" s="18" t="s">
        <v>254</v>
      </c>
      <c r="E42" s="18" t="s">
        <v>342</v>
      </c>
      <c r="F42" s="18">
        <v>9</v>
      </c>
      <c r="G42" s="18" t="s">
        <v>343</v>
      </c>
      <c r="H42" s="19">
        <v>17.1</v>
      </c>
      <c r="I42" s="20">
        <f t="shared" si="0"/>
        <v>20.52</v>
      </c>
      <c r="J42" s="19">
        <v>1.6</v>
      </c>
      <c r="K42" s="20">
        <f t="shared" si="1"/>
        <v>3.2</v>
      </c>
      <c r="L42" s="19">
        <v>269</v>
      </c>
      <c r="M42" s="20">
        <f t="shared" si="2"/>
        <v>24.869888475836433</v>
      </c>
      <c r="N42" s="22">
        <f t="shared" si="3"/>
        <v>48.58988847583643</v>
      </c>
      <c r="O42" s="67" t="s">
        <v>391</v>
      </c>
    </row>
    <row r="43" spans="1:15" ht="22.5">
      <c r="A43" s="17">
        <v>32</v>
      </c>
      <c r="B43" s="18" t="s">
        <v>344</v>
      </c>
      <c r="C43" s="18" t="s">
        <v>345</v>
      </c>
      <c r="D43" s="18" t="s">
        <v>346</v>
      </c>
      <c r="E43" s="18" t="s">
        <v>31</v>
      </c>
      <c r="F43" s="18" t="s">
        <v>32</v>
      </c>
      <c r="G43" s="18" t="s">
        <v>33</v>
      </c>
      <c r="H43" s="19">
        <v>5.2</v>
      </c>
      <c r="I43" s="20">
        <f t="shared" si="0"/>
        <v>6.24</v>
      </c>
      <c r="J43" s="19">
        <v>9</v>
      </c>
      <c r="K43" s="20">
        <f t="shared" si="1"/>
        <v>18</v>
      </c>
      <c r="L43" s="19">
        <v>284</v>
      </c>
      <c r="M43" s="20">
        <f t="shared" si="2"/>
        <v>23.556338028169016</v>
      </c>
      <c r="N43" s="22">
        <f t="shared" si="3"/>
        <v>47.79633802816902</v>
      </c>
      <c r="O43" s="67" t="s">
        <v>391</v>
      </c>
    </row>
    <row r="44" spans="1:15" ht="22.5">
      <c r="A44" s="17">
        <v>33</v>
      </c>
      <c r="B44" s="18" t="s">
        <v>347</v>
      </c>
      <c r="C44" s="18" t="s">
        <v>348</v>
      </c>
      <c r="D44" s="18" t="s">
        <v>264</v>
      </c>
      <c r="E44" s="18" t="s">
        <v>91</v>
      </c>
      <c r="F44" s="18">
        <v>9</v>
      </c>
      <c r="G44" s="18" t="s">
        <v>92</v>
      </c>
      <c r="H44" s="19">
        <v>5.8</v>
      </c>
      <c r="I44" s="20">
        <f t="shared" si="0"/>
        <v>6.96</v>
      </c>
      <c r="J44" s="19">
        <v>8.33</v>
      </c>
      <c r="K44" s="20">
        <f t="shared" si="1"/>
        <v>16.66</v>
      </c>
      <c r="L44" s="19">
        <v>284</v>
      </c>
      <c r="M44" s="20">
        <f t="shared" si="2"/>
        <v>23.556338028169016</v>
      </c>
      <c r="N44" s="22">
        <f t="shared" si="3"/>
        <v>47.17633802816901</v>
      </c>
      <c r="O44" s="67" t="s">
        <v>391</v>
      </c>
    </row>
    <row r="45" spans="1:15" ht="22.5">
      <c r="A45" s="17">
        <v>34</v>
      </c>
      <c r="B45" s="18" t="s">
        <v>349</v>
      </c>
      <c r="C45" s="18" t="s">
        <v>266</v>
      </c>
      <c r="D45" s="18" t="s">
        <v>287</v>
      </c>
      <c r="E45" s="18" t="s">
        <v>50</v>
      </c>
      <c r="F45" s="18">
        <v>9</v>
      </c>
      <c r="G45" s="18" t="s">
        <v>51</v>
      </c>
      <c r="H45" s="19">
        <v>4.3</v>
      </c>
      <c r="I45" s="20">
        <f t="shared" si="0"/>
        <v>5.16</v>
      </c>
      <c r="J45" s="19">
        <v>7.53</v>
      </c>
      <c r="K45" s="20">
        <f t="shared" si="1"/>
        <v>15.059999999999999</v>
      </c>
      <c r="L45" s="19">
        <v>249</v>
      </c>
      <c r="M45" s="20">
        <f t="shared" si="2"/>
        <v>26.867469879518072</v>
      </c>
      <c r="N45" s="22">
        <f t="shared" si="3"/>
        <v>47.08746987951807</v>
      </c>
      <c r="O45" s="67" t="s">
        <v>391</v>
      </c>
    </row>
    <row r="46" spans="1:15" ht="22.5">
      <c r="A46" s="17">
        <v>35</v>
      </c>
      <c r="B46" s="18" t="s">
        <v>350</v>
      </c>
      <c r="C46" s="18" t="s">
        <v>351</v>
      </c>
      <c r="D46" s="18" t="s">
        <v>352</v>
      </c>
      <c r="E46" s="18" t="s">
        <v>40</v>
      </c>
      <c r="F46" s="18">
        <v>9</v>
      </c>
      <c r="G46" s="18" t="s">
        <v>41</v>
      </c>
      <c r="H46" s="19">
        <v>3</v>
      </c>
      <c r="I46" s="20">
        <f t="shared" si="0"/>
        <v>3.6</v>
      </c>
      <c r="J46" s="19">
        <v>8.63</v>
      </c>
      <c r="K46" s="20">
        <f t="shared" si="1"/>
        <v>17.26</v>
      </c>
      <c r="L46" s="19">
        <v>273</v>
      </c>
      <c r="M46" s="20">
        <f t="shared" si="2"/>
        <v>24.505494505494507</v>
      </c>
      <c r="N46" s="22">
        <f t="shared" si="3"/>
        <v>45.36549450549451</v>
      </c>
      <c r="O46" s="67" t="s">
        <v>391</v>
      </c>
    </row>
    <row r="47" spans="1:15" ht="22.5">
      <c r="A47" s="17">
        <v>36</v>
      </c>
      <c r="B47" s="18" t="s">
        <v>353</v>
      </c>
      <c r="C47" s="18" t="s">
        <v>354</v>
      </c>
      <c r="D47" s="18" t="s">
        <v>250</v>
      </c>
      <c r="E47" s="18" t="s">
        <v>170</v>
      </c>
      <c r="F47" s="18">
        <v>9</v>
      </c>
      <c r="G47" s="18" t="s">
        <v>171</v>
      </c>
      <c r="H47" s="19">
        <v>3.4</v>
      </c>
      <c r="I47" s="20">
        <f t="shared" si="0"/>
        <v>4.08</v>
      </c>
      <c r="J47" s="19">
        <v>7.7</v>
      </c>
      <c r="K47" s="20">
        <f t="shared" si="1"/>
        <v>15.4</v>
      </c>
      <c r="L47" s="19">
        <v>268</v>
      </c>
      <c r="M47" s="20">
        <f t="shared" si="2"/>
        <v>24.96268656716418</v>
      </c>
      <c r="N47" s="22">
        <f t="shared" si="3"/>
        <v>44.44268656716418</v>
      </c>
      <c r="O47" s="67" t="s">
        <v>391</v>
      </c>
    </row>
    <row r="48" spans="1:15" ht="22.5">
      <c r="A48" s="17">
        <v>37</v>
      </c>
      <c r="B48" s="18" t="s">
        <v>355</v>
      </c>
      <c r="C48" s="18" t="s">
        <v>354</v>
      </c>
      <c r="D48" s="18" t="s">
        <v>287</v>
      </c>
      <c r="E48" s="18" t="s">
        <v>213</v>
      </c>
      <c r="F48" s="18">
        <v>11</v>
      </c>
      <c r="G48" s="18" t="s">
        <v>167</v>
      </c>
      <c r="H48" s="19">
        <v>9</v>
      </c>
      <c r="I48" s="20">
        <f t="shared" si="0"/>
        <v>10.8</v>
      </c>
      <c r="J48" s="19">
        <v>10</v>
      </c>
      <c r="K48" s="20">
        <f t="shared" si="1"/>
        <v>20</v>
      </c>
      <c r="L48" s="19">
        <v>498</v>
      </c>
      <c r="M48" s="20">
        <f t="shared" si="2"/>
        <v>13.433734939759036</v>
      </c>
      <c r="N48" s="22">
        <f t="shared" si="3"/>
        <v>44.23373493975904</v>
      </c>
      <c r="O48" s="67" t="s">
        <v>391</v>
      </c>
    </row>
    <row r="49" spans="1:15" ht="22.5">
      <c r="A49" s="17">
        <v>38</v>
      </c>
      <c r="B49" s="18" t="s">
        <v>356</v>
      </c>
      <c r="C49" s="18" t="s">
        <v>269</v>
      </c>
      <c r="D49" s="18" t="s">
        <v>274</v>
      </c>
      <c r="E49" s="18" t="s">
        <v>139</v>
      </c>
      <c r="F49" s="18">
        <v>10</v>
      </c>
      <c r="G49" s="18" t="s">
        <v>140</v>
      </c>
      <c r="H49" s="19">
        <v>18</v>
      </c>
      <c r="I49" s="20">
        <f t="shared" si="0"/>
        <v>21.6</v>
      </c>
      <c r="J49" s="19">
        <v>5.73</v>
      </c>
      <c r="K49" s="20">
        <f t="shared" si="1"/>
        <v>11.46</v>
      </c>
      <c r="L49" s="19">
        <v>600</v>
      </c>
      <c r="M49" s="20">
        <f t="shared" si="2"/>
        <v>11.15</v>
      </c>
      <c r="N49" s="22">
        <f t="shared" si="3"/>
        <v>44.21</v>
      </c>
      <c r="O49" s="67" t="s">
        <v>391</v>
      </c>
    </row>
    <row r="50" spans="1:15" ht="12.75" customHeight="1">
      <c r="A50" s="17">
        <v>39</v>
      </c>
      <c r="B50" s="49" t="s">
        <v>357</v>
      </c>
      <c r="C50" s="49" t="s">
        <v>358</v>
      </c>
      <c r="D50" s="49" t="s">
        <v>267</v>
      </c>
      <c r="E50" s="49" t="s">
        <v>342</v>
      </c>
      <c r="F50" s="49">
        <v>9</v>
      </c>
      <c r="G50" s="49" t="s">
        <v>343</v>
      </c>
      <c r="H50" s="28">
        <v>17.3</v>
      </c>
      <c r="I50" s="59">
        <f t="shared" si="0"/>
        <v>20.76</v>
      </c>
      <c r="J50" s="28">
        <v>0</v>
      </c>
      <c r="K50" s="59">
        <f t="shared" si="1"/>
        <v>0</v>
      </c>
      <c r="L50" s="28">
        <v>286</v>
      </c>
      <c r="M50" s="59">
        <f t="shared" si="2"/>
        <v>23.39160839160839</v>
      </c>
      <c r="N50" s="22">
        <f t="shared" si="3"/>
        <v>44.15160839160839</v>
      </c>
      <c r="O50" s="67" t="s">
        <v>391</v>
      </c>
    </row>
    <row r="51" spans="1:15" ht="12.75">
      <c r="A51" s="17">
        <v>40</v>
      </c>
      <c r="B51" s="18" t="s">
        <v>359</v>
      </c>
      <c r="C51" s="18" t="s">
        <v>360</v>
      </c>
      <c r="D51" s="18" t="s">
        <v>295</v>
      </c>
      <c r="E51" s="18" t="s">
        <v>322</v>
      </c>
      <c r="F51" s="18">
        <v>9</v>
      </c>
      <c r="G51" s="18" t="s">
        <v>361</v>
      </c>
      <c r="H51" s="19">
        <v>5</v>
      </c>
      <c r="I51" s="20">
        <f t="shared" si="0"/>
        <v>6</v>
      </c>
      <c r="J51" s="19">
        <v>4.63</v>
      </c>
      <c r="K51" s="20">
        <f t="shared" si="1"/>
        <v>9.26</v>
      </c>
      <c r="L51" s="25">
        <v>250</v>
      </c>
      <c r="M51" s="20">
        <f t="shared" si="2"/>
        <v>26.76</v>
      </c>
      <c r="N51" s="22">
        <f t="shared" si="3"/>
        <v>42.02</v>
      </c>
      <c r="O51" s="67" t="s">
        <v>391</v>
      </c>
    </row>
    <row r="52" spans="1:15" s="55" customFormat="1" ht="22.5">
      <c r="A52" s="17">
        <v>41</v>
      </c>
      <c r="B52" s="49" t="s">
        <v>362</v>
      </c>
      <c r="C52" s="49" t="s">
        <v>363</v>
      </c>
      <c r="D52" s="49" t="s">
        <v>364</v>
      </c>
      <c r="E52" s="49" t="s">
        <v>139</v>
      </c>
      <c r="F52" s="49">
        <v>10</v>
      </c>
      <c r="G52" s="49" t="s">
        <v>140</v>
      </c>
      <c r="H52" s="28">
        <v>18</v>
      </c>
      <c r="I52" s="59">
        <f t="shared" si="0"/>
        <v>21.6</v>
      </c>
      <c r="J52" s="28">
        <v>3</v>
      </c>
      <c r="K52" s="59">
        <f t="shared" si="1"/>
        <v>6</v>
      </c>
      <c r="L52" s="28">
        <v>600</v>
      </c>
      <c r="M52" s="59">
        <f t="shared" si="2"/>
        <v>11.15</v>
      </c>
      <c r="N52" s="22">
        <f t="shared" si="3"/>
        <v>38.75</v>
      </c>
      <c r="O52" s="67" t="s">
        <v>391</v>
      </c>
    </row>
    <row r="53" spans="1:15" ht="33.75">
      <c r="A53" s="17">
        <v>42</v>
      </c>
      <c r="B53" s="49" t="s">
        <v>365</v>
      </c>
      <c r="C53" s="49" t="s">
        <v>366</v>
      </c>
      <c r="D53" s="49" t="s">
        <v>367</v>
      </c>
      <c r="E53" s="49" t="s">
        <v>122</v>
      </c>
      <c r="F53" s="49" t="s">
        <v>127</v>
      </c>
      <c r="G53" s="49" t="s">
        <v>124</v>
      </c>
      <c r="H53" s="28">
        <v>16.9</v>
      </c>
      <c r="I53" s="59">
        <f t="shared" si="0"/>
        <v>20.279999999999998</v>
      </c>
      <c r="J53" s="28">
        <v>8.03</v>
      </c>
      <c r="K53" s="59">
        <f t="shared" si="1"/>
        <v>16.06</v>
      </c>
      <c r="L53" s="28">
        <v>3000</v>
      </c>
      <c r="M53" s="59">
        <f t="shared" si="2"/>
        <v>2.23</v>
      </c>
      <c r="N53" s="22">
        <f t="shared" si="3"/>
        <v>38.56999999999999</v>
      </c>
      <c r="O53" s="67" t="s">
        <v>391</v>
      </c>
    </row>
    <row r="54" spans="1:15" ht="22.5">
      <c r="A54" s="17">
        <v>43</v>
      </c>
      <c r="B54" s="18" t="s">
        <v>368</v>
      </c>
      <c r="C54" s="18" t="s">
        <v>369</v>
      </c>
      <c r="D54" s="18" t="s">
        <v>254</v>
      </c>
      <c r="E54" s="18" t="s">
        <v>54</v>
      </c>
      <c r="F54" s="18">
        <v>9</v>
      </c>
      <c r="G54" s="18" t="s">
        <v>55</v>
      </c>
      <c r="H54" s="19">
        <v>4.2</v>
      </c>
      <c r="I54" s="20">
        <f t="shared" si="0"/>
        <v>5.04</v>
      </c>
      <c r="J54" s="19">
        <v>5.33</v>
      </c>
      <c r="K54" s="20">
        <f t="shared" si="1"/>
        <v>10.66</v>
      </c>
      <c r="L54" s="19">
        <v>323</v>
      </c>
      <c r="M54" s="20">
        <f t="shared" si="2"/>
        <v>20.712074303405572</v>
      </c>
      <c r="N54" s="22">
        <f t="shared" si="3"/>
        <v>36.412074303405575</v>
      </c>
      <c r="O54" s="67" t="s">
        <v>391</v>
      </c>
    </row>
    <row r="55" spans="1:15" ht="33.75">
      <c r="A55" s="17">
        <v>44</v>
      </c>
      <c r="B55" s="61" t="s">
        <v>370</v>
      </c>
      <c r="C55" s="61" t="s">
        <v>371</v>
      </c>
      <c r="D55" s="61" t="s">
        <v>250</v>
      </c>
      <c r="E55" s="61" t="s">
        <v>376</v>
      </c>
      <c r="F55" s="61">
        <v>10</v>
      </c>
      <c r="G55" s="61" t="s">
        <v>372</v>
      </c>
      <c r="H55" s="25">
        <v>0</v>
      </c>
      <c r="I55" s="20">
        <f t="shared" si="0"/>
        <v>0</v>
      </c>
      <c r="J55" s="19">
        <v>14.8</v>
      </c>
      <c r="K55" s="20">
        <f t="shared" si="1"/>
        <v>29.6</v>
      </c>
      <c r="L55" s="25">
        <v>3000</v>
      </c>
      <c r="M55" s="20">
        <f t="shared" si="2"/>
        <v>2.23</v>
      </c>
      <c r="N55" s="22">
        <f t="shared" si="3"/>
        <v>31.830000000000002</v>
      </c>
      <c r="O55" s="67" t="s">
        <v>391</v>
      </c>
    </row>
    <row r="56" spans="1:15" ht="12.75">
      <c r="A56" s="17">
        <v>45</v>
      </c>
      <c r="B56" s="49" t="s">
        <v>373</v>
      </c>
      <c r="C56" s="49" t="s">
        <v>374</v>
      </c>
      <c r="D56" s="49"/>
      <c r="E56" s="49" t="s">
        <v>31</v>
      </c>
      <c r="F56" s="49"/>
      <c r="G56" s="49"/>
      <c r="H56" s="28">
        <v>0</v>
      </c>
      <c r="I56" s="59">
        <f t="shared" si="0"/>
        <v>0</v>
      </c>
      <c r="J56" s="28">
        <v>11.23</v>
      </c>
      <c r="K56" s="20">
        <f t="shared" si="1"/>
        <v>22.46</v>
      </c>
      <c r="L56" s="28">
        <v>3000</v>
      </c>
      <c r="M56" s="59">
        <f t="shared" si="2"/>
        <v>2.23</v>
      </c>
      <c r="N56" s="22">
        <f t="shared" si="3"/>
        <v>24.69</v>
      </c>
      <c r="O56" s="67" t="s">
        <v>391</v>
      </c>
    </row>
  </sheetData>
  <sheetProtection/>
  <mergeCells count="19">
    <mergeCell ref="H10:I10"/>
    <mergeCell ref="J10:K10"/>
    <mergeCell ref="L10:M10"/>
    <mergeCell ref="N10:N11"/>
    <mergeCell ref="A7:G7"/>
    <mergeCell ref="A10:A11"/>
    <mergeCell ref="B10:B11"/>
    <mergeCell ref="C10:C11"/>
    <mergeCell ref="D10:D11"/>
    <mergeCell ref="E10:E11"/>
    <mergeCell ref="F10:F11"/>
    <mergeCell ref="G10:G11"/>
    <mergeCell ref="B1:N1"/>
    <mergeCell ref="A3:G3"/>
    <mergeCell ref="J3:K3"/>
    <mergeCell ref="N3:O3"/>
    <mergeCell ref="A5:G5"/>
    <mergeCell ref="N5:O5"/>
    <mergeCell ref="O10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="117" zoomScaleNormal="117" zoomScaleSheetLayoutView="115" zoomScalePageLayoutView="0" workbookViewId="0" topLeftCell="A1">
      <selection activeCell="E13" sqref="E13"/>
    </sheetView>
  </sheetViews>
  <sheetFormatPr defaultColWidth="9.00390625" defaultRowHeight="12.75"/>
  <cols>
    <col min="1" max="1" width="3.375" style="5" customWidth="1"/>
    <col min="2" max="2" width="11.875" style="5" customWidth="1"/>
    <col min="3" max="3" width="10.625" style="5" customWidth="1"/>
    <col min="4" max="4" width="13.75390625" style="5" customWidth="1"/>
    <col min="5" max="5" width="21.75390625" style="6" customWidth="1"/>
    <col min="6" max="6" width="3.375" style="5" customWidth="1"/>
    <col min="7" max="7" width="11.00390625" style="5" customWidth="1"/>
    <col min="8" max="8" width="4.875" style="5" customWidth="1"/>
    <col min="9" max="9" width="5.75390625" style="5" customWidth="1"/>
    <col min="10" max="10" width="8.00390625" style="5" customWidth="1"/>
    <col min="11" max="11" width="6.00390625" style="5" customWidth="1"/>
    <col min="12" max="12" width="8.00390625" style="5" customWidth="1"/>
    <col min="13" max="13" width="5.875" style="5" customWidth="1"/>
    <col min="14" max="14" width="6.375" style="7" customWidth="1"/>
    <col min="15" max="22" width="9.125" style="5" customWidth="1"/>
    <col min="23" max="23" width="151.00390625" style="5" customWidth="1"/>
    <col min="24" max="16384" width="9.125" style="5" customWidth="1"/>
  </cols>
  <sheetData>
    <row r="1" spans="1:14" ht="33" customHeight="1">
      <c r="A1" s="35"/>
      <c r="B1" s="87" t="s">
        <v>378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26" ht="26.25" customHeight="1">
      <c r="A3" s="88" t="s">
        <v>6</v>
      </c>
      <c r="B3" s="88"/>
      <c r="C3" s="88"/>
      <c r="D3" s="88"/>
      <c r="E3" s="88"/>
      <c r="F3" s="88"/>
      <c r="G3" s="88"/>
      <c r="H3" s="37">
        <v>30</v>
      </c>
      <c r="I3" s="38"/>
      <c r="J3" s="89" t="s">
        <v>247</v>
      </c>
      <c r="K3" s="90"/>
      <c r="L3" s="39">
        <v>25</v>
      </c>
      <c r="M3" s="35"/>
      <c r="N3" s="91" t="s">
        <v>14</v>
      </c>
      <c r="O3" s="91"/>
      <c r="P3" s="39">
        <v>20</v>
      </c>
      <c r="W3" s="1"/>
      <c r="X3" s="35"/>
      <c r="Y3" s="35"/>
      <c r="Z3" s="35"/>
    </row>
    <row r="4" spans="1:29" ht="12.75">
      <c r="A4" s="40"/>
      <c r="B4" s="40"/>
      <c r="C4" s="40"/>
      <c r="D4" s="40"/>
      <c r="E4" s="41"/>
      <c r="F4" s="40"/>
      <c r="G4" s="40"/>
      <c r="H4" s="42"/>
      <c r="I4" s="38"/>
      <c r="J4" s="43"/>
      <c r="K4" s="43"/>
      <c r="L4" s="44"/>
      <c r="M4" s="35"/>
      <c r="N4" s="43"/>
      <c r="O4" s="43"/>
      <c r="P4" s="44"/>
      <c r="W4" s="43"/>
      <c r="X4" s="43"/>
      <c r="Y4" s="44"/>
      <c r="Z4" s="35"/>
      <c r="AA4" s="43"/>
      <c r="AB4" s="43"/>
      <c r="AC4" s="44"/>
    </row>
    <row r="5" spans="1:26" ht="18.75" customHeight="1">
      <c r="A5" s="88" t="s">
        <v>15</v>
      </c>
      <c r="B5" s="88"/>
      <c r="C5" s="88"/>
      <c r="D5" s="88"/>
      <c r="E5" s="88"/>
      <c r="F5" s="88"/>
      <c r="G5" s="88"/>
      <c r="H5" s="37">
        <v>40</v>
      </c>
      <c r="I5" s="38"/>
      <c r="J5" s="1"/>
      <c r="K5" s="35"/>
      <c r="L5" s="35"/>
      <c r="M5" s="35"/>
      <c r="N5" s="91" t="s">
        <v>17</v>
      </c>
      <c r="O5" s="91"/>
      <c r="P5" s="39">
        <v>230</v>
      </c>
      <c r="W5" s="1"/>
      <c r="X5" s="35"/>
      <c r="Y5" s="35"/>
      <c r="Z5" s="35"/>
    </row>
    <row r="6" spans="1:9" ht="12.75">
      <c r="A6" s="2"/>
      <c r="B6" s="40"/>
      <c r="C6" s="40"/>
      <c r="D6" s="40"/>
      <c r="E6" s="41"/>
      <c r="F6" s="40"/>
      <c r="G6" s="40"/>
      <c r="H6" s="38"/>
      <c r="I6" s="38"/>
    </row>
    <row r="7" spans="1:9" ht="18.75" customHeight="1">
      <c r="A7" s="88" t="s">
        <v>211</v>
      </c>
      <c r="B7" s="88"/>
      <c r="C7" s="88"/>
      <c r="D7" s="88"/>
      <c r="E7" s="88"/>
      <c r="F7" s="88"/>
      <c r="G7" s="88"/>
      <c r="H7" s="37">
        <v>30</v>
      </c>
      <c r="I7" s="38"/>
    </row>
    <row r="8" spans="1:9" ht="18.75" customHeight="1">
      <c r="A8" s="45"/>
      <c r="B8" s="45"/>
      <c r="C8" s="45"/>
      <c r="D8" s="45"/>
      <c r="E8" s="46"/>
      <c r="F8" s="45"/>
      <c r="G8" s="45"/>
      <c r="H8" s="47"/>
      <c r="I8" s="38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15" ht="50.25" customHeight="1">
      <c r="A10" s="82" t="s">
        <v>4</v>
      </c>
      <c r="B10" s="85" t="s">
        <v>7</v>
      </c>
      <c r="C10" s="85" t="s">
        <v>8</v>
      </c>
      <c r="D10" s="85" t="s">
        <v>9</v>
      </c>
      <c r="E10" s="84" t="s">
        <v>11</v>
      </c>
      <c r="F10" s="85" t="s">
        <v>12</v>
      </c>
      <c r="G10" s="86" t="s">
        <v>13</v>
      </c>
      <c r="H10" s="92" t="s">
        <v>0</v>
      </c>
      <c r="I10" s="92"/>
      <c r="J10" s="93" t="s">
        <v>3</v>
      </c>
      <c r="K10" s="94"/>
      <c r="L10" s="92" t="s">
        <v>18</v>
      </c>
      <c r="M10" s="92"/>
      <c r="N10" s="95" t="s">
        <v>5</v>
      </c>
      <c r="O10" s="97" t="s">
        <v>389</v>
      </c>
    </row>
    <row r="11" spans="1:15" ht="45">
      <c r="A11" s="82"/>
      <c r="B11" s="85"/>
      <c r="C11" s="85"/>
      <c r="D11" s="85"/>
      <c r="E11" s="84"/>
      <c r="F11" s="85"/>
      <c r="G11" s="86"/>
      <c r="H11" s="16" t="s">
        <v>1</v>
      </c>
      <c r="I11" s="48" t="s">
        <v>2</v>
      </c>
      <c r="J11" s="16" t="s">
        <v>1</v>
      </c>
      <c r="K11" s="48" t="s">
        <v>2</v>
      </c>
      <c r="L11" s="16" t="s">
        <v>1</v>
      </c>
      <c r="M11" s="48" t="s">
        <v>2</v>
      </c>
      <c r="N11" s="96"/>
      <c r="O11" s="97"/>
    </row>
    <row r="12" spans="1:15" ht="45">
      <c r="A12" s="17">
        <v>1</v>
      </c>
      <c r="B12" s="28" t="s">
        <v>377</v>
      </c>
      <c r="C12" s="28" t="s">
        <v>273</v>
      </c>
      <c r="D12" s="28" t="s">
        <v>295</v>
      </c>
      <c r="E12" s="49" t="s">
        <v>220</v>
      </c>
      <c r="F12" s="28">
        <v>9</v>
      </c>
      <c r="G12" s="28" t="s">
        <v>221</v>
      </c>
      <c r="H12" s="28">
        <v>18.9</v>
      </c>
      <c r="I12" s="59">
        <f>$H$3*H12/$L$3</f>
        <v>22.68</v>
      </c>
      <c r="J12" s="28">
        <v>6.4</v>
      </c>
      <c r="K12" s="59">
        <f>$H$5*J12/$P$3</f>
        <v>12.8</v>
      </c>
      <c r="L12" s="28">
        <v>230</v>
      </c>
      <c r="M12" s="59">
        <f>$H$7*$P$5/L12</f>
        <v>30</v>
      </c>
      <c r="N12" s="22">
        <f>IF((I12+K12+M12)&lt;=100,I12+K12+M12,"ошибка")</f>
        <v>65.48</v>
      </c>
      <c r="O12" s="67" t="s">
        <v>390</v>
      </c>
    </row>
  </sheetData>
  <sheetProtection/>
  <mergeCells count="19">
    <mergeCell ref="H10:I10"/>
    <mergeCell ref="J10:K10"/>
    <mergeCell ref="L10:M10"/>
    <mergeCell ref="N10:N11"/>
    <mergeCell ref="A7:G7"/>
    <mergeCell ref="A10:A11"/>
    <mergeCell ref="B10:B11"/>
    <mergeCell ref="C10:C11"/>
    <mergeCell ref="D10:D11"/>
    <mergeCell ref="E10:E11"/>
    <mergeCell ref="F10:F11"/>
    <mergeCell ref="G10:G11"/>
    <mergeCell ref="B1:N1"/>
    <mergeCell ref="A3:G3"/>
    <mergeCell ref="J3:K3"/>
    <mergeCell ref="N3:O3"/>
    <mergeCell ref="A5:G5"/>
    <mergeCell ref="N5:O5"/>
    <mergeCell ref="O10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"/>
  <sheetViews>
    <sheetView zoomScale="117" zoomScaleNormal="117" zoomScaleSheetLayoutView="115" zoomScalePageLayoutView="0" workbookViewId="0" topLeftCell="A1">
      <selection activeCell="O25" sqref="O25"/>
    </sheetView>
  </sheetViews>
  <sheetFormatPr defaultColWidth="9.00390625" defaultRowHeight="12.75"/>
  <cols>
    <col min="1" max="1" width="3.375" style="5" customWidth="1"/>
    <col min="2" max="2" width="11.875" style="5" customWidth="1"/>
    <col min="3" max="3" width="10.625" style="5" customWidth="1"/>
    <col min="4" max="4" width="13.75390625" style="5" customWidth="1"/>
    <col min="5" max="5" width="9.875" style="5" customWidth="1"/>
    <col min="6" max="6" width="21.75390625" style="6" customWidth="1"/>
    <col min="7" max="7" width="3.375" style="5" customWidth="1"/>
    <col min="8" max="8" width="11.00390625" style="5" customWidth="1"/>
    <col min="9" max="9" width="4.875" style="5" customWidth="1"/>
    <col min="10" max="10" width="5.75390625" style="5" customWidth="1"/>
    <col min="11" max="11" width="8.00390625" style="5" customWidth="1"/>
    <col min="12" max="12" width="6.00390625" style="5" customWidth="1"/>
    <col min="13" max="13" width="8.00390625" style="5" customWidth="1"/>
    <col min="14" max="14" width="5.875" style="5" customWidth="1"/>
    <col min="15" max="15" width="6.375" style="7" customWidth="1"/>
    <col min="16" max="23" width="9.125" style="5" customWidth="1"/>
    <col min="24" max="24" width="151.00390625" style="5" customWidth="1"/>
    <col min="25" max="16384" width="9.125" style="5" customWidth="1"/>
  </cols>
  <sheetData>
    <row r="1" spans="1:15" ht="33" customHeight="1">
      <c r="A1" s="35"/>
      <c r="B1" s="87" t="s">
        <v>387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27" ht="26.25" customHeight="1">
      <c r="A3" s="88" t="s">
        <v>6</v>
      </c>
      <c r="B3" s="88"/>
      <c r="C3" s="88"/>
      <c r="D3" s="88"/>
      <c r="E3" s="88"/>
      <c r="F3" s="88"/>
      <c r="G3" s="88"/>
      <c r="H3" s="88"/>
      <c r="I3" s="37">
        <v>30</v>
      </c>
      <c r="J3" s="38"/>
      <c r="K3" s="89" t="s">
        <v>247</v>
      </c>
      <c r="L3" s="90"/>
      <c r="M3" s="39">
        <v>25</v>
      </c>
      <c r="N3" s="35"/>
      <c r="O3" s="91" t="s">
        <v>14</v>
      </c>
      <c r="P3" s="91"/>
      <c r="Q3" s="39">
        <v>20</v>
      </c>
      <c r="X3" s="1"/>
      <c r="Y3" s="35"/>
      <c r="Z3" s="35"/>
      <c r="AA3" s="35"/>
    </row>
    <row r="4" spans="1:30" ht="12.75">
      <c r="A4" s="40"/>
      <c r="B4" s="40"/>
      <c r="C4" s="40"/>
      <c r="D4" s="40"/>
      <c r="E4" s="40"/>
      <c r="F4" s="41"/>
      <c r="G4" s="40"/>
      <c r="H4" s="40"/>
      <c r="I4" s="42"/>
      <c r="J4" s="38"/>
      <c r="K4" s="43"/>
      <c r="L4" s="43"/>
      <c r="M4" s="44"/>
      <c r="N4" s="35"/>
      <c r="O4" s="43"/>
      <c r="P4" s="43"/>
      <c r="Q4" s="44"/>
      <c r="X4" s="43"/>
      <c r="Y4" s="43"/>
      <c r="Z4" s="44"/>
      <c r="AA4" s="35"/>
      <c r="AB4" s="43"/>
      <c r="AC4" s="43"/>
      <c r="AD4" s="44"/>
    </row>
    <row r="5" spans="1:27" ht="18.75" customHeight="1">
      <c r="A5" s="88" t="s">
        <v>15</v>
      </c>
      <c r="B5" s="88"/>
      <c r="C5" s="88"/>
      <c r="D5" s="88"/>
      <c r="E5" s="88"/>
      <c r="F5" s="88"/>
      <c r="G5" s="88"/>
      <c r="H5" s="88"/>
      <c r="I5" s="37">
        <v>40</v>
      </c>
      <c r="J5" s="38"/>
      <c r="K5" s="1"/>
      <c r="L5" s="35"/>
      <c r="M5" s="35"/>
      <c r="N5" s="35"/>
      <c r="O5" s="91" t="s">
        <v>17</v>
      </c>
      <c r="P5" s="91"/>
      <c r="Q5" s="39">
        <v>244</v>
      </c>
      <c r="X5" s="1"/>
      <c r="Y5" s="35"/>
      <c r="Z5" s="35"/>
      <c r="AA5" s="35"/>
    </row>
    <row r="6" spans="1:10" ht="12.75">
      <c r="A6" s="2"/>
      <c r="B6" s="40"/>
      <c r="C6" s="40"/>
      <c r="D6" s="40"/>
      <c r="E6" s="40"/>
      <c r="F6" s="41"/>
      <c r="G6" s="40"/>
      <c r="H6" s="40"/>
      <c r="I6" s="38"/>
      <c r="J6" s="38"/>
    </row>
    <row r="7" spans="1:10" ht="18.75" customHeight="1">
      <c r="A7" s="88" t="s">
        <v>379</v>
      </c>
      <c r="B7" s="88"/>
      <c r="C7" s="88"/>
      <c r="D7" s="88"/>
      <c r="E7" s="88"/>
      <c r="F7" s="88"/>
      <c r="G7" s="88"/>
      <c r="H7" s="88"/>
      <c r="I7" s="37">
        <v>30</v>
      </c>
      <c r="J7" s="38"/>
    </row>
    <row r="8" spans="1:10" ht="18.75" customHeight="1">
      <c r="A8" s="45"/>
      <c r="B8" s="45"/>
      <c r="C8" s="45"/>
      <c r="D8" s="45"/>
      <c r="E8" s="45"/>
      <c r="F8" s="46"/>
      <c r="G8" s="45"/>
      <c r="H8" s="45"/>
      <c r="I8" s="47"/>
      <c r="J8" s="38"/>
    </row>
    <row r="9" spans="1:10" ht="12.7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5" ht="50.25" customHeight="1">
      <c r="A10" s="82" t="s">
        <v>4</v>
      </c>
      <c r="B10" s="85" t="s">
        <v>7</v>
      </c>
      <c r="C10" s="85" t="s">
        <v>8</v>
      </c>
      <c r="D10" s="85" t="s">
        <v>9</v>
      </c>
      <c r="E10" s="85" t="s">
        <v>10</v>
      </c>
      <c r="F10" s="84" t="s">
        <v>11</v>
      </c>
      <c r="G10" s="85" t="s">
        <v>12</v>
      </c>
      <c r="H10" s="86" t="s">
        <v>13</v>
      </c>
      <c r="I10" s="92" t="s">
        <v>0</v>
      </c>
      <c r="J10" s="92"/>
      <c r="K10" s="93" t="s">
        <v>3</v>
      </c>
      <c r="L10" s="94"/>
      <c r="M10" s="92" t="s">
        <v>18</v>
      </c>
      <c r="N10" s="92"/>
      <c r="O10" s="95" t="s">
        <v>5</v>
      </c>
    </row>
    <row r="11" spans="1:15" ht="45">
      <c r="A11" s="82"/>
      <c r="B11" s="85"/>
      <c r="C11" s="85"/>
      <c r="D11" s="85"/>
      <c r="E11" s="85"/>
      <c r="F11" s="84"/>
      <c r="G11" s="85"/>
      <c r="H11" s="86"/>
      <c r="I11" s="16" t="s">
        <v>1</v>
      </c>
      <c r="J11" s="48" t="s">
        <v>2</v>
      </c>
      <c r="K11" s="16" t="s">
        <v>1</v>
      </c>
      <c r="L11" s="48" t="s">
        <v>2</v>
      </c>
      <c r="M11" s="16" t="s">
        <v>1</v>
      </c>
      <c r="N11" s="48" t="s">
        <v>2</v>
      </c>
      <c r="O11" s="96"/>
    </row>
    <row r="12" spans="1:16" s="63" customFormat="1" ht="22.5">
      <c r="A12" s="17">
        <v>1</v>
      </c>
      <c r="B12" s="49" t="s">
        <v>380</v>
      </c>
      <c r="C12" s="49" t="s">
        <v>369</v>
      </c>
      <c r="D12" s="49" t="s">
        <v>274</v>
      </c>
      <c r="E12" s="50">
        <v>38196</v>
      </c>
      <c r="F12" s="49" t="s">
        <v>232</v>
      </c>
      <c r="G12" s="49">
        <v>10</v>
      </c>
      <c r="H12" s="49" t="s">
        <v>381</v>
      </c>
      <c r="I12" s="19">
        <v>16</v>
      </c>
      <c r="J12" s="20">
        <f>$I$3*I12/$M$3</f>
        <v>19.2</v>
      </c>
      <c r="K12" s="19">
        <v>16.3</v>
      </c>
      <c r="L12" s="20">
        <f>$I$5*K12/$Q$3</f>
        <v>32.6</v>
      </c>
      <c r="M12" s="19">
        <v>244</v>
      </c>
      <c r="N12" s="20">
        <f>$I$7*$Q$5/M12</f>
        <v>30</v>
      </c>
      <c r="O12" s="22">
        <f>IF((J12+L12+N12)&lt;=100,J12+L12+N12,"ошибка")</f>
        <v>81.8</v>
      </c>
      <c r="P12" s="62"/>
    </row>
    <row r="13" spans="1:15" s="63" customFormat="1" ht="12.75">
      <c r="A13" s="17">
        <v>3</v>
      </c>
      <c r="B13" s="64" t="s">
        <v>382</v>
      </c>
      <c r="C13" s="65" t="s">
        <v>309</v>
      </c>
      <c r="D13" s="65" t="s">
        <v>274</v>
      </c>
      <c r="E13" s="66">
        <v>37070</v>
      </c>
      <c r="F13" s="65" t="s">
        <v>244</v>
      </c>
      <c r="G13" s="65">
        <v>11</v>
      </c>
      <c r="H13" s="65" t="s">
        <v>245</v>
      </c>
      <c r="I13" s="19">
        <v>15.6</v>
      </c>
      <c r="J13" s="20">
        <f>$I$3*I13/$M$3</f>
        <v>18.72</v>
      </c>
      <c r="K13" s="19">
        <v>17.27</v>
      </c>
      <c r="L13" s="20">
        <f>$I$5*K13/$Q$3</f>
        <v>34.54</v>
      </c>
      <c r="M13" s="19">
        <v>3000</v>
      </c>
      <c r="N13" s="20">
        <f>$I$7*$Q$5/M13</f>
        <v>2.44</v>
      </c>
      <c r="O13" s="22">
        <f>IF((J13+L13+N13)&lt;=100,J13+L13+N13,"ошибка")</f>
        <v>55.699999999999996</v>
      </c>
    </row>
    <row r="14" spans="1:15" s="63" customFormat="1" ht="22.5">
      <c r="A14" s="17">
        <v>4</v>
      </c>
      <c r="B14" s="49" t="s">
        <v>383</v>
      </c>
      <c r="C14" s="49" t="s">
        <v>338</v>
      </c>
      <c r="D14" s="49" t="s">
        <v>384</v>
      </c>
      <c r="E14" s="50">
        <v>36927</v>
      </c>
      <c r="F14" s="49" t="s">
        <v>232</v>
      </c>
      <c r="G14" s="49">
        <v>10</v>
      </c>
      <c r="H14" s="49" t="s">
        <v>233</v>
      </c>
      <c r="I14" s="19">
        <v>15</v>
      </c>
      <c r="J14" s="20">
        <f>$I$3*I14/$M$3</f>
        <v>18</v>
      </c>
      <c r="K14" s="19">
        <v>16.93</v>
      </c>
      <c r="L14" s="20">
        <f>$I$5*K14/$Q$3</f>
        <v>33.86</v>
      </c>
      <c r="M14" s="19">
        <v>3000</v>
      </c>
      <c r="N14" s="20">
        <f>$I$7*$Q$5/M14</f>
        <v>2.44</v>
      </c>
      <c r="O14" s="22">
        <f>IF((J14+L14+N14)&lt;=100,J14+L14+N14,"ошибка")</f>
        <v>54.3</v>
      </c>
    </row>
    <row r="15" spans="1:15" s="63" customFormat="1" ht="22.5">
      <c r="A15" s="17">
        <v>5</v>
      </c>
      <c r="B15" s="49" t="s">
        <v>385</v>
      </c>
      <c r="C15" s="49" t="s">
        <v>269</v>
      </c>
      <c r="D15" s="49" t="s">
        <v>264</v>
      </c>
      <c r="E15" s="50">
        <v>37843</v>
      </c>
      <c r="F15" s="49" t="s">
        <v>241</v>
      </c>
      <c r="G15" s="49">
        <v>9</v>
      </c>
      <c r="H15" s="49" t="s">
        <v>386</v>
      </c>
      <c r="I15" s="19">
        <v>21</v>
      </c>
      <c r="J15" s="20">
        <f>$I$3*I15/$M$3</f>
        <v>25.2</v>
      </c>
      <c r="K15" s="19">
        <v>10.13</v>
      </c>
      <c r="L15" s="20">
        <f>$I$5*K15/$Q$3</f>
        <v>20.26</v>
      </c>
      <c r="M15" s="19">
        <v>3000</v>
      </c>
      <c r="N15" s="20">
        <f>$I$7*$Q$5/M15</f>
        <v>2.44</v>
      </c>
      <c r="O15" s="22">
        <f>IF((J15+L15+N15)&lt;=100,J15+L15+N15,"ошибка")</f>
        <v>47.9</v>
      </c>
    </row>
  </sheetData>
  <sheetProtection/>
  <mergeCells count="19">
    <mergeCell ref="K10:L10"/>
    <mergeCell ref="M10:N10"/>
    <mergeCell ref="O10:O11"/>
    <mergeCell ref="A7:H7"/>
    <mergeCell ref="A10:A11"/>
    <mergeCell ref="B10:B11"/>
    <mergeCell ref="C10:C11"/>
    <mergeCell ref="D10:D11"/>
    <mergeCell ref="E10:E11"/>
    <mergeCell ref="F10:F11"/>
    <mergeCell ref="G10:G11"/>
    <mergeCell ref="H10:H11"/>
    <mergeCell ref="B1:O1"/>
    <mergeCell ref="A3:H3"/>
    <mergeCell ref="K3:L3"/>
    <mergeCell ref="O3:P3"/>
    <mergeCell ref="A5:H5"/>
    <mergeCell ref="O5:P5"/>
    <mergeCell ref="I10:J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nesterenkoelvl</cp:lastModifiedBy>
  <cp:lastPrinted>2016-11-16T18:29:30Z</cp:lastPrinted>
  <dcterms:created xsi:type="dcterms:W3CDTF">2015-12-02T02:46:53Z</dcterms:created>
  <dcterms:modified xsi:type="dcterms:W3CDTF">2020-11-27T05:07:43Z</dcterms:modified>
  <cp:category/>
  <cp:version/>
  <cp:contentType/>
  <cp:contentStatus/>
</cp:coreProperties>
</file>