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ср.балл" sheetId="22" r:id="rId1"/>
    <sheet name="100_б" sheetId="23" r:id="rId2"/>
    <sheet name="100Б_всеОО" sheetId="5" r:id="rId3"/>
    <sheet name="двойки" sheetId="6" r:id="rId4"/>
    <sheet name="двойки-после_пересдачи" sheetId="30" r:id="rId5"/>
    <sheet name="80-99б" sheetId="7" r:id="rId6"/>
    <sheet name="по годам" sheetId="8" r:id="rId7"/>
    <sheet name="ср_балл" sheetId="26" r:id="rId8"/>
    <sheet name="ср_балл по годам" sheetId="12" r:id="rId9"/>
  </sheets>
  <calcPr calcId="124519"/>
</workbook>
</file>

<file path=xl/calcChain.xml><?xml version="1.0" encoding="utf-8"?>
<calcChain xmlns="http://schemas.openxmlformats.org/spreadsheetml/2006/main">
  <c r="M22" i="23"/>
  <c r="L22"/>
  <c r="K22"/>
  <c r="J22"/>
  <c r="I22"/>
  <c r="H22"/>
  <c r="G22"/>
  <c r="F22"/>
  <c r="E22"/>
  <c r="D22"/>
  <c r="C22"/>
  <c r="N20"/>
  <c r="N19"/>
  <c r="N18"/>
  <c r="N17"/>
  <c r="N16"/>
  <c r="N15"/>
  <c r="N14"/>
  <c r="N13"/>
  <c r="N12"/>
  <c r="N11"/>
  <c r="N10"/>
  <c r="N9"/>
  <c r="N8"/>
  <c r="N7"/>
  <c r="N6"/>
  <c r="N5"/>
  <c r="N4"/>
  <c r="N3"/>
  <c r="N22" s="1"/>
  <c r="L59" i="8"/>
  <c r="K59"/>
  <c r="J59"/>
  <c r="I59"/>
  <c r="H59"/>
  <c r="G59"/>
  <c r="F59"/>
  <c r="E59"/>
  <c r="C59"/>
  <c r="L58"/>
  <c r="K58"/>
  <c r="J58"/>
  <c r="I58"/>
  <c r="H58"/>
  <c r="G58"/>
  <c r="F58"/>
  <c r="E58"/>
  <c r="C58"/>
  <c r="U17" i="22"/>
  <c r="S17"/>
  <c r="T17" s="1"/>
  <c r="R17"/>
  <c r="P17"/>
  <c r="O17"/>
  <c r="M17"/>
  <c r="N17" s="1"/>
  <c r="J17"/>
  <c r="I17"/>
  <c r="K17" s="1"/>
  <c r="F17"/>
  <c r="C17"/>
  <c r="B17"/>
  <c r="Q17" s="1"/>
  <c r="Q16"/>
  <c r="N16"/>
  <c r="F16"/>
  <c r="T15"/>
  <c r="F15"/>
  <c r="T14"/>
  <c r="F14"/>
  <c r="T13"/>
  <c r="Q13"/>
  <c r="N13"/>
  <c r="K13"/>
  <c r="F13"/>
  <c r="T12"/>
  <c r="Q12"/>
  <c r="N12"/>
  <c r="K12"/>
  <c r="F12"/>
  <c r="T11"/>
  <c r="Q11"/>
  <c r="N11"/>
  <c r="K11"/>
  <c r="F11"/>
  <c r="T10"/>
  <c r="Q10"/>
  <c r="N10"/>
  <c r="K10"/>
  <c r="F10"/>
  <c r="T9"/>
  <c r="Q9"/>
  <c r="N9"/>
  <c r="K9"/>
  <c r="F9"/>
  <c r="T8"/>
  <c r="Q8"/>
  <c r="N8"/>
  <c r="K8"/>
  <c r="F8"/>
  <c r="T7"/>
  <c r="Q7"/>
  <c r="N7"/>
  <c r="K7"/>
  <c r="F7"/>
  <c r="T6"/>
  <c r="Q6"/>
  <c r="N6"/>
  <c r="K6"/>
  <c r="F6"/>
  <c r="T5"/>
  <c r="Q5"/>
  <c r="N5"/>
  <c r="K5"/>
  <c r="F5"/>
  <c r="Q4"/>
  <c r="N4"/>
  <c r="K4"/>
  <c r="F4"/>
  <c r="BR6" i="12"/>
  <c r="BR5"/>
  <c r="BR4"/>
  <c r="BR50"/>
  <c r="BR51"/>
  <c r="BR52"/>
  <c r="BR53"/>
  <c r="BR54"/>
  <c r="BR55"/>
  <c r="BR56"/>
  <c r="BR57"/>
  <c r="BR58"/>
  <c r="BR59"/>
  <c r="BR60"/>
  <c r="BR61"/>
  <c r="BR62"/>
  <c r="BR63"/>
  <c r="BR64"/>
  <c r="BR65"/>
  <c r="BR66"/>
  <c r="BR67"/>
  <c r="BR68"/>
  <c r="BR69"/>
  <c r="BR70"/>
  <c r="BR71"/>
  <c r="BR72"/>
  <c r="BR73"/>
  <c r="BR74"/>
  <c r="BR75"/>
  <c r="BR76"/>
  <c r="BR77"/>
  <c r="BR79"/>
  <c r="BR80"/>
  <c r="BR81"/>
  <c r="BR82"/>
  <c r="BR83"/>
  <c r="BR7"/>
  <c r="BR8"/>
  <c r="BR9"/>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R48"/>
  <c r="I13" i="7"/>
  <c r="U85" i="26"/>
  <c r="T6"/>
  <c r="T7"/>
  <c r="T8"/>
  <c r="T9"/>
  <c r="T10"/>
  <c r="T11"/>
  <c r="T12"/>
  <c r="T13"/>
  <c r="T14"/>
  <c r="T15"/>
  <c r="T16"/>
  <c r="T17"/>
  <c r="T18"/>
  <c r="T19"/>
  <c r="T20"/>
  <c r="T21"/>
  <c r="T22"/>
  <c r="T23"/>
  <c r="T24"/>
  <c r="T25"/>
  <c r="T26"/>
  <c r="T27"/>
  <c r="T28"/>
  <c r="T29"/>
  <c r="T30"/>
  <c r="T31"/>
  <c r="T32"/>
  <c r="T33"/>
  <c r="T34"/>
  <c r="T35"/>
  <c r="T36"/>
  <c r="T37"/>
  <c r="T38"/>
  <c r="T39"/>
  <c r="T40"/>
  <c r="T41"/>
  <c r="T42"/>
  <c r="T43"/>
  <c r="T44"/>
  <c r="T45"/>
  <c r="T46"/>
  <c r="T47"/>
  <c r="T48"/>
  <c r="T49"/>
  <c r="T51"/>
  <c r="T52"/>
  <c r="T53"/>
  <c r="T54"/>
  <c r="T55"/>
  <c r="T56"/>
  <c r="T57"/>
  <c r="T58"/>
  <c r="T59"/>
  <c r="T60"/>
  <c r="T61"/>
  <c r="T62"/>
  <c r="T63"/>
  <c r="T64"/>
  <c r="T65"/>
  <c r="T66"/>
  <c r="T67"/>
  <c r="T68"/>
  <c r="T69"/>
  <c r="T70"/>
  <c r="T71"/>
  <c r="T72"/>
  <c r="T73"/>
  <c r="T74"/>
  <c r="T75"/>
  <c r="T76"/>
  <c r="T77"/>
  <c r="T78"/>
  <c r="T80"/>
  <c r="T81"/>
  <c r="T82"/>
  <c r="T83"/>
  <c r="T84"/>
  <c r="T5"/>
  <c r="I15" i="7"/>
  <c r="T85" i="26" l="1"/>
  <c r="BF11" i="5"/>
  <c r="BF12"/>
  <c r="BF13"/>
  <c r="BF14"/>
  <c r="BF15"/>
  <c r="BF16"/>
  <c r="BF17"/>
  <c r="BF18"/>
  <c r="BF19"/>
  <c r="BF20"/>
  <c r="BF21"/>
  <c r="BF22"/>
  <c r="BF23"/>
  <c r="BF24"/>
  <c r="BF25"/>
  <c r="BF26"/>
  <c r="BF27"/>
  <c r="BF28"/>
  <c r="BF29"/>
  <c r="BF30"/>
  <c r="BF31"/>
  <c r="BF32"/>
  <c r="BF33"/>
  <c r="BF34"/>
  <c r="BF35"/>
  <c r="BF36"/>
  <c r="BF37"/>
  <c r="BF38"/>
  <c r="BF39"/>
  <c r="BF40"/>
  <c r="BF41"/>
  <c r="BF42"/>
  <c r="BF43"/>
  <c r="BF44"/>
  <c r="BF45"/>
  <c r="BF46"/>
  <c r="BF47"/>
  <c r="BF48"/>
  <c r="BF49"/>
  <c r="BF50"/>
  <c r="BF51"/>
  <c r="BF52"/>
  <c r="BF53"/>
  <c r="BF54"/>
  <c r="BF55"/>
  <c r="BF56"/>
  <c r="BF57"/>
  <c r="BF58"/>
  <c r="BF59"/>
  <c r="BF60"/>
  <c r="BF61"/>
  <c r="BF62"/>
  <c r="BF63"/>
  <c r="BF64"/>
  <c r="BF65"/>
  <c r="BF66"/>
  <c r="BF67"/>
  <c r="BF68"/>
  <c r="BF69"/>
  <c r="BF70"/>
  <c r="BF71"/>
  <c r="BF72"/>
  <c r="BF73"/>
  <c r="BF74"/>
  <c r="BF75"/>
  <c r="BF76"/>
  <c r="BF77"/>
  <c r="BF78"/>
  <c r="BF79"/>
  <c r="BF80"/>
  <c r="BF81"/>
  <c r="BF82"/>
  <c r="BF10"/>
  <c r="BG83"/>
  <c r="BH83"/>
  <c r="BI83"/>
  <c r="BJ83"/>
  <c r="BC83"/>
  <c r="BD83"/>
  <c r="BE83"/>
  <c r="AX83"/>
  <c r="AY83"/>
  <c r="AZ83"/>
  <c r="AS83"/>
  <c r="AT83"/>
  <c r="AU83"/>
  <c r="AN83"/>
  <c r="AO83"/>
  <c r="AP83"/>
  <c r="AI83"/>
  <c r="AJ83"/>
  <c r="AK83"/>
  <c r="AD83"/>
  <c r="AE83"/>
  <c r="AF83"/>
  <c r="Y83"/>
  <c r="Z83"/>
  <c r="AA83"/>
  <c r="T83"/>
  <c r="U83"/>
  <c r="V83"/>
  <c r="O83"/>
  <c r="P83"/>
  <c r="Q83"/>
  <c r="J83"/>
  <c r="K83"/>
  <c r="L83"/>
  <c r="E83"/>
  <c r="F83"/>
  <c r="G83"/>
  <c r="BB83"/>
  <c r="BA83"/>
  <c r="I10" i="7"/>
  <c r="I8"/>
  <c r="I11"/>
  <c r="I9"/>
  <c r="I7"/>
  <c r="I18" l="1"/>
  <c r="I14"/>
  <c r="I12"/>
  <c r="I6"/>
  <c r="BU5" i="6"/>
  <c r="BU6"/>
  <c r="BU7"/>
  <c r="BU8"/>
  <c r="BU9"/>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U48"/>
  <c r="BU49"/>
  <c r="BU50"/>
  <c r="BU51"/>
  <c r="BU52"/>
  <c r="BU53"/>
  <c r="BU54"/>
  <c r="BU55"/>
  <c r="BU56"/>
  <c r="BU57"/>
  <c r="BU58"/>
  <c r="BU59"/>
  <c r="BU60"/>
  <c r="BU61"/>
  <c r="BU62"/>
  <c r="BU63"/>
  <c r="BU64"/>
  <c r="BU65"/>
  <c r="BU66"/>
  <c r="BU67"/>
  <c r="BU68"/>
  <c r="BU69"/>
  <c r="BU70"/>
  <c r="BU71"/>
  <c r="BU72"/>
  <c r="BU73"/>
  <c r="BU74"/>
  <c r="BU75"/>
  <c r="BU76"/>
  <c r="BU77"/>
  <c r="BU78"/>
  <c r="BU79"/>
  <c r="BU80"/>
  <c r="BU81"/>
  <c r="BU82"/>
  <c r="BU4"/>
  <c r="BM83"/>
  <c r="C83"/>
  <c r="H83"/>
  <c r="M83"/>
  <c r="R83"/>
  <c r="AV83" i="5"/>
  <c r="AQ83"/>
  <c r="AL83"/>
  <c r="AG83"/>
  <c r="AB83"/>
  <c r="W83"/>
  <c r="R83"/>
  <c r="M83"/>
  <c r="H83"/>
  <c r="C83"/>
  <c r="BF5"/>
  <c r="BF6"/>
  <c r="BF7"/>
  <c r="BF8"/>
  <c r="BF9"/>
  <c r="BF4"/>
  <c r="BF83" l="1"/>
  <c r="V6" i="26" l="1"/>
  <c r="V7"/>
  <c r="V8"/>
  <c r="V9"/>
  <c r="V10"/>
  <c r="V11"/>
  <c r="V12"/>
  <c r="V13"/>
  <c r="V14"/>
  <c r="V15"/>
  <c r="V16"/>
  <c r="V17"/>
  <c r="V18"/>
  <c r="V19"/>
  <c r="V20"/>
  <c r="V21"/>
  <c r="V22"/>
  <c r="V23"/>
  <c r="V24"/>
  <c r="V25"/>
  <c r="V26"/>
  <c r="V27"/>
  <c r="V28"/>
  <c r="V29"/>
  <c r="V30"/>
  <c r="V31"/>
  <c r="V32"/>
  <c r="V33"/>
  <c r="V34"/>
  <c r="V35"/>
  <c r="V36"/>
  <c r="V37"/>
  <c r="V38"/>
  <c r="V39"/>
  <c r="V40"/>
  <c r="V41"/>
  <c r="V42"/>
  <c r="V43"/>
  <c r="V44"/>
  <c r="V45"/>
  <c r="V46"/>
  <c r="V47"/>
  <c r="V48"/>
  <c r="V49"/>
  <c r="V50"/>
  <c r="V51"/>
  <c r="V52"/>
  <c r="V53"/>
  <c r="V54"/>
  <c r="V55"/>
  <c r="V56"/>
  <c r="V57"/>
  <c r="V58"/>
  <c r="V59"/>
  <c r="V60"/>
  <c r="V61"/>
  <c r="V62"/>
  <c r="V63"/>
  <c r="V64"/>
  <c r="V65"/>
  <c r="V66"/>
  <c r="V67"/>
  <c r="V68"/>
  <c r="V69"/>
  <c r="V70"/>
  <c r="V71"/>
  <c r="V72"/>
  <c r="V73"/>
  <c r="V74"/>
  <c r="V75"/>
  <c r="V78"/>
  <c r="V79"/>
  <c r="V80"/>
  <c r="V81"/>
  <c r="V82"/>
  <c r="V83"/>
  <c r="V5"/>
  <c r="AW83" i="5" l="1"/>
  <c r="AR83"/>
  <c r="AM83"/>
  <c r="AH83"/>
  <c r="AC83"/>
  <c r="X83"/>
  <c r="S83"/>
  <c r="N83"/>
  <c r="I83"/>
  <c r="D83"/>
  <c r="BU83" i="6"/>
  <c r="BT83"/>
  <c r="BS83"/>
  <c r="BR83"/>
  <c r="BQ83"/>
  <c r="BP83"/>
  <c r="BO83"/>
  <c r="BN83"/>
  <c r="BL83"/>
  <c r="BK83"/>
  <c r="BJ83"/>
  <c r="BI83"/>
  <c r="BH83"/>
  <c r="BG83"/>
  <c r="BF83"/>
  <c r="BE83"/>
  <c r="BD83"/>
  <c r="BC83"/>
  <c r="BB83"/>
  <c r="BA83"/>
  <c r="AZ83"/>
  <c r="AY83"/>
  <c r="AX83"/>
  <c r="AW83"/>
  <c r="AV83"/>
  <c r="AU83"/>
  <c r="AT83"/>
  <c r="AS83"/>
  <c r="AR83"/>
  <c r="AQ83"/>
  <c r="AP83"/>
  <c r="AO83"/>
  <c r="AN83"/>
  <c r="AM83"/>
  <c r="AL83"/>
  <c r="AK83"/>
  <c r="AJ83"/>
  <c r="AI83"/>
  <c r="AH83"/>
  <c r="AG83"/>
  <c r="AF83"/>
  <c r="AE83"/>
  <c r="AD83"/>
  <c r="AC83"/>
  <c r="AB83"/>
  <c r="AA83"/>
  <c r="Z83"/>
  <c r="Y83"/>
  <c r="X83"/>
  <c r="W83"/>
  <c r="V83"/>
  <c r="U83"/>
  <c r="T83"/>
  <c r="S83"/>
  <c r="Q83"/>
  <c r="P83"/>
  <c r="O83"/>
  <c r="N83"/>
  <c r="L83"/>
  <c r="K83"/>
  <c r="J83"/>
  <c r="I83"/>
  <c r="G83"/>
  <c r="F83"/>
  <c r="E83"/>
  <c r="D83"/>
  <c r="B19" i="7" l="1"/>
  <c r="H19"/>
  <c r="F19"/>
  <c r="D19"/>
  <c r="K13"/>
  <c r="K17"/>
  <c r="K16"/>
  <c r="K15"/>
  <c r="K10" l="1"/>
  <c r="K8"/>
  <c r="K9"/>
  <c r="K11"/>
  <c r="K6"/>
  <c r="K18"/>
  <c r="K12"/>
  <c r="K14"/>
  <c r="K7"/>
</calcChain>
</file>

<file path=xl/sharedStrings.xml><?xml version="1.0" encoding="utf-8"?>
<sst xmlns="http://schemas.openxmlformats.org/spreadsheetml/2006/main" count="694" uniqueCount="232">
  <si>
    <t>Предмет</t>
  </si>
  <si>
    <t>Русский язык</t>
  </si>
  <si>
    <t>Обществознание</t>
  </si>
  <si>
    <t>Физика</t>
  </si>
  <si>
    <t>Биология</t>
  </si>
  <si>
    <t>История</t>
  </si>
  <si>
    <t>Химия</t>
  </si>
  <si>
    <t>Литература</t>
  </si>
  <si>
    <t>География</t>
  </si>
  <si>
    <t>химия</t>
  </si>
  <si>
    <t>география</t>
  </si>
  <si>
    <t>литература</t>
  </si>
  <si>
    <t>обществознание</t>
  </si>
  <si>
    <t>история</t>
  </si>
  <si>
    <t>физика</t>
  </si>
  <si>
    <t>биология</t>
  </si>
  <si>
    <t>английский</t>
  </si>
  <si>
    <t>немецкий</t>
  </si>
  <si>
    <t>Кол-во участников</t>
  </si>
  <si>
    <t>Средний балл по городу</t>
  </si>
  <si>
    <t xml:space="preserve">Кол-во 100б. </t>
  </si>
  <si>
    <t>Кол-во 95-99 б.</t>
  </si>
  <si>
    <t>Кол-во неудовл.рез-тов</t>
  </si>
  <si>
    <t>разница</t>
  </si>
  <si>
    <t>обл.</t>
  </si>
  <si>
    <t>Матем (проф)</t>
  </si>
  <si>
    <t>Английский язык</t>
  </si>
  <si>
    <t>Немецкий язык</t>
  </si>
  <si>
    <t>Французский язык</t>
  </si>
  <si>
    <t>ИКТ</t>
  </si>
  <si>
    <t>Общий итог</t>
  </si>
  <si>
    <t>стобалльники</t>
  </si>
  <si>
    <t>№ ОУ</t>
  </si>
  <si>
    <t xml:space="preserve">рус.яз. </t>
  </si>
  <si>
    <t>матем (проф)</t>
  </si>
  <si>
    <t xml:space="preserve">литература </t>
  </si>
  <si>
    <t>анг.</t>
  </si>
  <si>
    <t>нем</t>
  </si>
  <si>
    <t>фр.</t>
  </si>
  <si>
    <t>итого</t>
  </si>
  <si>
    <t>СОШ № 1</t>
  </si>
  <si>
    <t>СОШ № 3</t>
  </si>
  <si>
    <t>СОШ № 4</t>
  </si>
  <si>
    <t>СОШ № 5</t>
  </si>
  <si>
    <t>СОШ № 6</t>
  </si>
  <si>
    <t>СОШ № 8</t>
  </si>
  <si>
    <t>СОШ № 10</t>
  </si>
  <si>
    <t>СОШ № 11</t>
  </si>
  <si>
    <t>СОШ № 15</t>
  </si>
  <si>
    <t>СОШ № 16</t>
  </si>
  <si>
    <t>СОШ № 17</t>
  </si>
  <si>
    <t>СОШ № 18</t>
  </si>
  <si>
    <t>СОШ № 19</t>
  </si>
  <si>
    <t>СОШ № 23</t>
  </si>
  <si>
    <t>СОШ № 24</t>
  </si>
  <si>
    <t>СОШ № 25</t>
  </si>
  <si>
    <t>СОШ № 31</t>
  </si>
  <si>
    <t>СОШ № 32</t>
  </si>
  <si>
    <t>СОШ № 34</t>
  </si>
  <si>
    <t>СОШ № 35</t>
  </si>
  <si>
    <t>СОШ № 37</t>
  </si>
  <si>
    <t>СОШ № 39</t>
  </si>
  <si>
    <t>СОШ № 40</t>
  </si>
  <si>
    <t>СОШ № 41</t>
  </si>
  <si>
    <t>СОШ № 46</t>
  </si>
  <si>
    <t>СОШ № 47</t>
  </si>
  <si>
    <t>СОШ № 48</t>
  </si>
  <si>
    <t>СОШ № 49</t>
  </si>
  <si>
    <t>СОШ № 51</t>
  </si>
  <si>
    <t>СОШ № 52</t>
  </si>
  <si>
    <t>СОШ № 53</t>
  </si>
  <si>
    <t>СОШ № 54</t>
  </si>
  <si>
    <t>СОШ № 56</t>
  </si>
  <si>
    <t>СОШ № 57</t>
  </si>
  <si>
    <t>СОШ № 60</t>
  </si>
  <si>
    <t>СОШ № 61</t>
  </si>
  <si>
    <t>СОШ № 62</t>
  </si>
  <si>
    <t>СОШ № 63</t>
  </si>
  <si>
    <t>СОШ № 64</t>
  </si>
  <si>
    <t>СОШ № 65</t>
  </si>
  <si>
    <t>СОШ № 67</t>
  </si>
  <si>
    <t>СОШ № 68</t>
  </si>
  <si>
    <t>СОШ № 69</t>
  </si>
  <si>
    <t>СОШ № 70</t>
  </si>
  <si>
    <t>СОШ № 71</t>
  </si>
  <si>
    <t>СОШ № 72</t>
  </si>
  <si>
    <t>СОШ № 76</t>
  </si>
  <si>
    <t>СОШ № 78</t>
  </si>
  <si>
    <t>СОШ № 79</t>
  </si>
  <si>
    <t>СОШ № 83</t>
  </si>
  <si>
    <t>СОШ № 84</t>
  </si>
  <si>
    <t>СОШ № 85</t>
  </si>
  <si>
    <t>СОШ № 86</t>
  </si>
  <si>
    <t>СОШ № 95</t>
  </si>
  <si>
    <t>Берд. СОШ</t>
  </si>
  <si>
    <t>Гимназия № 1</t>
  </si>
  <si>
    <t>Гимназия № 2</t>
  </si>
  <si>
    <t>Гимназия № 3</t>
  </si>
  <si>
    <t>Гимназия № 4</t>
  </si>
  <si>
    <t>Гимназия № 5</t>
  </si>
  <si>
    <t>Гимназия № 6</t>
  </si>
  <si>
    <t>Гимназия № 7</t>
  </si>
  <si>
    <t>Гимназия № 8</t>
  </si>
  <si>
    <t>Лицей № 1</t>
  </si>
  <si>
    <t>Лицей № 2</t>
  </si>
  <si>
    <t>Лицей № 3</t>
  </si>
  <si>
    <t>Лицей № 4</t>
  </si>
  <si>
    <t>Лицей № 5</t>
  </si>
  <si>
    <t>Лицей № 6</t>
  </si>
  <si>
    <t>Лицей № 7</t>
  </si>
  <si>
    <t>Лицей № 8</t>
  </si>
  <si>
    <t>Лицей № 9</t>
  </si>
  <si>
    <t>ФМЛ</t>
  </si>
  <si>
    <t>ОР-АВНЕР</t>
  </si>
  <si>
    <t>Прав. гимназия</t>
  </si>
  <si>
    <t>НОУ Олимп</t>
  </si>
  <si>
    <t>СОШ Экополис</t>
  </si>
  <si>
    <t>Неудовлетворительные результаты</t>
  </si>
  <si>
    <t>рус.яз.</t>
  </si>
  <si>
    <t>общее кол-во</t>
  </si>
  <si>
    <t>0(1)</t>
  </si>
  <si>
    <t>0 (1)</t>
  </si>
  <si>
    <t>3 (7)</t>
  </si>
  <si>
    <t>4 (1)</t>
  </si>
  <si>
    <t>Бердянская СОШ</t>
  </si>
  <si>
    <t>Экополис</t>
  </si>
  <si>
    <t>Прав. Гимн.</t>
  </si>
  <si>
    <t>Кол-во выпускников набравших:</t>
  </si>
  <si>
    <t>от 80 до 89 баллов</t>
  </si>
  <si>
    <t>от 90 до 99 баллов</t>
  </si>
  <si>
    <t>Всего:</t>
  </si>
  <si>
    <t>от 80 до 99 баллов</t>
  </si>
  <si>
    <t>разница с прошлым годом%</t>
  </si>
  <si>
    <t>Математика профиль</t>
  </si>
  <si>
    <t>Итого</t>
  </si>
  <si>
    <t>Всего обучающихся - участников ЕГЭ по предмету</t>
  </si>
  <si>
    <t>предмет</t>
  </si>
  <si>
    <t xml:space="preserve">русский язык </t>
  </si>
  <si>
    <t>100б</t>
  </si>
  <si>
    <t>неуд.рез-ты</t>
  </si>
  <si>
    <t>1 (0)</t>
  </si>
  <si>
    <t>ср.балл по городу</t>
  </si>
  <si>
    <t>ср.балл по обл.</t>
  </si>
  <si>
    <t>4 (0)</t>
  </si>
  <si>
    <t>11 (0)</t>
  </si>
  <si>
    <t>5 (1)</t>
  </si>
  <si>
    <t>11 (5)</t>
  </si>
  <si>
    <t>18 (10)</t>
  </si>
  <si>
    <t>12 (10)</t>
  </si>
  <si>
    <t>22 (21)</t>
  </si>
  <si>
    <t>информатика и ИКТ</t>
  </si>
  <si>
    <t>англ.язык</t>
  </si>
  <si>
    <t>нем.язык</t>
  </si>
  <si>
    <t>франц.язык</t>
  </si>
  <si>
    <t>ИТОГО</t>
  </si>
  <si>
    <t>математика (профильный уровень)</t>
  </si>
  <si>
    <t>математика (базовый уровень)</t>
  </si>
  <si>
    <t>матем. (проф.</t>
  </si>
  <si>
    <t xml:space="preserve">география </t>
  </si>
  <si>
    <t>н/фр</t>
  </si>
  <si>
    <t>ср.балл</t>
  </si>
  <si>
    <t>Берд.СОШ</t>
  </si>
  <si>
    <t>Прав. гимн.</t>
  </si>
  <si>
    <t>СОШ № 88</t>
  </si>
  <si>
    <t>СОШ № 87</t>
  </si>
  <si>
    <t>%</t>
  </si>
  <si>
    <t xml:space="preserve">% </t>
  </si>
  <si>
    <t>общий ср.балл</t>
  </si>
  <si>
    <t>2021 по городу</t>
  </si>
  <si>
    <t>франц</t>
  </si>
  <si>
    <t>раз-ца</t>
  </si>
  <si>
    <t>2021 ср.балл</t>
  </si>
  <si>
    <t>матем (баз)</t>
  </si>
  <si>
    <t>Средний балл по ОО за 5 лет</t>
  </si>
  <si>
    <t>английский язык</t>
  </si>
  <si>
    <t>Математика база</t>
  </si>
  <si>
    <t>2022 ср.балл</t>
  </si>
  <si>
    <t>Средний балл по ОО 2022 год</t>
  </si>
  <si>
    <t xml:space="preserve">100б - 4 чел. - </t>
  </si>
  <si>
    <t>сош 3, сош 57, сош 72, гимн.1</t>
  </si>
  <si>
    <t xml:space="preserve">двойки - 3 чел. - </t>
  </si>
  <si>
    <t>сош 51, сош 54, гимн.6</t>
  </si>
  <si>
    <t xml:space="preserve">л.1,  л.4, л.9 (2 чел.),  </t>
  </si>
  <si>
    <t xml:space="preserve">двойки - 11 чел. - </t>
  </si>
  <si>
    <t>сош 1, сош 4, сош 24, сош 34, сош 60, сош 69, сош 71, лицей 6, гимн.5,  гимн.8, Экополис</t>
  </si>
  <si>
    <t xml:space="preserve">100б - 14 чел. - </t>
  </si>
  <si>
    <t xml:space="preserve">гимн. 2, гимн. 5 (2 чел.), л.4, л.5 (2 чел.), л.7, л.9 (2 чел.), ФМЛ, сош 61, сош 72, сош 79, сош 86 </t>
  </si>
  <si>
    <t>Количество выпускников, набравших высокие баллы по предметам ЕГЭ в 2022 году</t>
  </si>
  <si>
    <t>2022 по городу</t>
  </si>
  <si>
    <t>Центр образования на Марсовом поле</t>
  </si>
  <si>
    <t>центр образования на Марсовом поле</t>
  </si>
  <si>
    <t>% от обл.</t>
  </si>
  <si>
    <t xml:space="preserve">100б - 1 чел - </t>
  </si>
  <si>
    <t xml:space="preserve">100б - 3 чел. - </t>
  </si>
  <si>
    <t>сош 85, лицей № 4 (2 чел.)</t>
  </si>
  <si>
    <t>100б. - 4 чел. -</t>
  </si>
  <si>
    <t>гимн. 1, гимн. 2, гимн. 5, лицей 5</t>
  </si>
  <si>
    <t>гимн. 6, сош 39, сош 54</t>
  </si>
  <si>
    <t xml:space="preserve">% высобалльников в 2021 году </t>
  </si>
  <si>
    <t>% высокобалльников  в 2022 году</t>
  </si>
  <si>
    <t>100б - 2 чел. -</t>
  </si>
  <si>
    <t xml:space="preserve">двойки - 22 чел. - </t>
  </si>
  <si>
    <t>лицей № 4, лицей № 5</t>
  </si>
  <si>
    <t>гимн.7, лицей 2, лицей 9, сош № 6, 31, 32 (2 чел.), 35 (2 чел.), 39 (2 чел.), 40, 52, 53 (2 чел.), 54 (4 чел.), 61, 85, Ор-авнер</t>
  </si>
  <si>
    <t>матем.(база)</t>
  </si>
  <si>
    <t xml:space="preserve">100б - 1 чел. - </t>
  </si>
  <si>
    <t>Ор-Авнер</t>
  </si>
  <si>
    <t>двойки - 26 чел. -</t>
  </si>
  <si>
    <t>гимн.3, гимн.7, лицей 2, лицей 5 (2 чел.), лицей 6, лицей 9, сош 11 (2 чел.), сош 17, сош 18, сош 24 (3 чел.), сош 31, сош 35, сош 39 (2 чел.), сош 41, сош 51, сош 57, сош 61 (2 чел.), сош 65, сош 69, Олимп</t>
  </si>
  <si>
    <t>Гимн. 4, гимн. 5, лицей 5</t>
  </si>
  <si>
    <t>двойки - 2 чел. -</t>
  </si>
  <si>
    <t>сош 1, сош 8</t>
  </si>
  <si>
    <t>Информатика</t>
  </si>
  <si>
    <t xml:space="preserve">100б - 5 чел. - </t>
  </si>
  <si>
    <t>двойки - 5 чел. -</t>
  </si>
  <si>
    <t>гимн2 (2 чел.), ФМЛ (2 чел.) лицей 6</t>
  </si>
  <si>
    <t>сош 19, сош 31 (2 чел.), сош 76, лицей 1</t>
  </si>
  <si>
    <t>Показатель среднего балла по предметам ЕГЭ в 2022 году (после резервных дней,пересдачи и апелляций)</t>
  </si>
  <si>
    <t>сош 15, сош 18, сош 46, сош 52, сош 54, сош 76, Экополис, сош 83 (резерв)</t>
  </si>
  <si>
    <t xml:space="preserve">двойки - 8 чел. - </t>
  </si>
  <si>
    <t>"5" - 505 чел. (55,3%)</t>
  </si>
  <si>
    <t>"4" - 340 чел. (37,2%)</t>
  </si>
  <si>
    <t xml:space="preserve">двойки - 1 чел. - </t>
  </si>
  <si>
    <t>гимназия № 3</t>
  </si>
  <si>
    <t>гимназия № 2</t>
  </si>
  <si>
    <t xml:space="preserve">Средний балл медалистов   </t>
  </si>
  <si>
    <t>Информация по результатам ЕГЭ за 10 лет</t>
  </si>
  <si>
    <t>стобалльные результаты ЕГЭ-2022</t>
  </si>
  <si>
    <t>Неудовлетворительные результаты ЕГЭ за 2 года (после пересдачи)</t>
  </si>
  <si>
    <t>общее 
кол-во</t>
  </si>
  <si>
    <t>матем (база)</t>
  </si>
  <si>
    <t>матем (профиль)</t>
  </si>
</sst>
</file>

<file path=xl/styles.xml><?xml version="1.0" encoding="utf-8"?>
<styleSheet xmlns="http://schemas.openxmlformats.org/spreadsheetml/2006/main">
  <numFmts count="1">
    <numFmt numFmtId="164" formatCode="0.0"/>
  </numFmts>
  <fonts count="35">
    <font>
      <sz val="11"/>
      <color theme="1"/>
      <name val="Calibri"/>
      <family val="2"/>
      <charset val="204"/>
      <scheme val="minor"/>
    </font>
    <font>
      <sz val="12"/>
      <color theme="1"/>
      <name val="Times New Roman"/>
      <family val="1"/>
      <charset val="204"/>
    </font>
    <font>
      <b/>
      <sz val="12"/>
      <color theme="1"/>
      <name val="Times New Roman"/>
      <family val="1"/>
      <charset val="204"/>
    </font>
    <font>
      <i/>
      <sz val="12"/>
      <color theme="1"/>
      <name val="Times New Roman"/>
      <family val="1"/>
      <charset val="204"/>
    </font>
    <font>
      <sz val="14"/>
      <color theme="1"/>
      <name val="Times New Roman"/>
      <family val="1"/>
      <charset val="204"/>
    </font>
    <font>
      <sz val="12"/>
      <color rgb="FF000000"/>
      <name val="Times New Roman"/>
      <family val="1"/>
      <charset val="204"/>
    </font>
    <font>
      <sz val="11"/>
      <color rgb="FF000000"/>
      <name val="Times New Roman"/>
      <family val="1"/>
      <charset val="204"/>
    </font>
    <font>
      <sz val="12"/>
      <name val="Times New Roman"/>
      <family val="1"/>
      <charset val="204"/>
    </font>
    <font>
      <sz val="10"/>
      <color theme="1"/>
      <name val="Calibri"/>
      <family val="2"/>
      <charset val="204"/>
      <scheme val="minor"/>
    </font>
    <font>
      <sz val="11"/>
      <color indexed="8"/>
      <name val="Times New Roman"/>
      <family val="1"/>
      <charset val="204"/>
    </font>
    <font>
      <sz val="11"/>
      <color theme="1"/>
      <name val="Times New Roman"/>
      <family val="1"/>
      <charset val="204"/>
    </font>
    <font>
      <sz val="9"/>
      <color theme="1"/>
      <name val="Calibri"/>
      <family val="2"/>
      <charset val="204"/>
      <scheme val="minor"/>
    </font>
    <font>
      <sz val="10"/>
      <color theme="1"/>
      <name val="Times New Roman"/>
      <family val="1"/>
      <charset val="204"/>
    </font>
    <font>
      <sz val="14"/>
      <color rgb="FF000000"/>
      <name val="Times New Roman"/>
      <family val="1"/>
      <charset val="204"/>
    </font>
    <font>
      <i/>
      <sz val="12"/>
      <color rgb="FF000000"/>
      <name val="Times New Roman"/>
      <family val="1"/>
      <charset val="204"/>
    </font>
    <font>
      <sz val="12"/>
      <color indexed="8"/>
      <name val="Times New Roman"/>
      <family val="1"/>
      <charset val="204"/>
    </font>
    <font>
      <b/>
      <sz val="11"/>
      <color indexed="8"/>
      <name val="Times New Roman"/>
      <family val="1"/>
      <charset val="204"/>
    </font>
    <font>
      <b/>
      <sz val="11"/>
      <color theme="1"/>
      <name val="Times New Roman"/>
      <family val="1"/>
      <charset val="204"/>
    </font>
    <font>
      <b/>
      <sz val="10"/>
      <color theme="1"/>
      <name val="Calibri"/>
      <family val="2"/>
      <charset val="204"/>
      <scheme val="minor"/>
    </font>
    <font>
      <u/>
      <sz val="10"/>
      <color theme="1"/>
      <name val="Times New Roman"/>
      <family val="1"/>
      <charset val="204"/>
    </font>
    <font>
      <b/>
      <sz val="11"/>
      <color theme="1"/>
      <name val="Calibri"/>
      <family val="2"/>
      <charset val="204"/>
      <scheme val="minor"/>
    </font>
    <font>
      <sz val="14"/>
      <color indexed="8"/>
      <name val="Times New Roman"/>
      <family val="1"/>
      <charset val="204"/>
    </font>
    <font>
      <sz val="12"/>
      <color theme="1"/>
      <name val="Calibri"/>
      <family val="2"/>
      <charset val="204"/>
      <scheme val="minor"/>
    </font>
    <font>
      <b/>
      <sz val="12"/>
      <color indexed="8"/>
      <name val="Times New Roman"/>
      <family val="1"/>
      <charset val="204"/>
    </font>
    <font>
      <b/>
      <sz val="12"/>
      <color theme="1"/>
      <name val="Calibri"/>
      <family val="2"/>
      <charset val="204"/>
      <scheme val="minor"/>
    </font>
    <font>
      <sz val="14"/>
      <color theme="1"/>
      <name val="Calibri"/>
      <family val="2"/>
      <charset val="204"/>
      <scheme val="minor"/>
    </font>
    <font>
      <b/>
      <sz val="14"/>
      <color theme="1"/>
      <name val="Times New Roman"/>
      <family val="1"/>
      <charset val="204"/>
    </font>
    <font>
      <b/>
      <i/>
      <sz val="12"/>
      <color theme="1"/>
      <name val="Times New Roman"/>
      <family val="1"/>
      <charset val="204"/>
    </font>
    <font>
      <b/>
      <sz val="12"/>
      <color rgb="FF000000"/>
      <name val="Times New Roman"/>
      <family val="1"/>
      <charset val="204"/>
    </font>
    <font>
      <b/>
      <sz val="11"/>
      <color rgb="FF000000"/>
      <name val="Times New Roman"/>
      <family val="1"/>
      <charset val="204"/>
    </font>
    <font>
      <b/>
      <sz val="9"/>
      <color theme="1"/>
      <name val="Calibri"/>
      <family val="2"/>
      <charset val="204"/>
      <scheme val="minor"/>
    </font>
    <font>
      <b/>
      <sz val="10"/>
      <color theme="1"/>
      <name val="Times New Roman"/>
      <family val="1"/>
      <charset val="204"/>
    </font>
    <font>
      <b/>
      <u/>
      <sz val="10"/>
      <color theme="1"/>
      <name val="Times New Roman"/>
      <family val="1"/>
      <charset val="204"/>
    </font>
    <font>
      <b/>
      <sz val="14"/>
      <color rgb="FF000000"/>
      <name val="Times New Roman"/>
      <family val="1"/>
      <charset val="204"/>
    </font>
    <font>
      <b/>
      <sz val="12"/>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7" tint="0.59999389629810485"/>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rgb="FF000000"/>
      </left>
      <right/>
      <top style="thin">
        <color rgb="FF000000"/>
      </top>
      <bottom style="thin">
        <color rgb="FF000000"/>
      </bottom>
      <diagonal/>
    </border>
    <border>
      <left style="thin">
        <color indexed="59"/>
      </left>
      <right/>
      <top style="thin">
        <color indexed="59"/>
      </top>
      <bottom style="thin">
        <color indexed="59"/>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rgb="FF000000"/>
      </left>
      <right/>
      <top style="thin">
        <color rgb="FF000000"/>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s>
  <cellStyleXfs count="1">
    <xf numFmtId="0" fontId="0" fillId="0" borderId="0"/>
  </cellStyleXfs>
  <cellXfs count="783">
    <xf numFmtId="0" fontId="0" fillId="0" borderId="0" xfId="0"/>
    <xf numFmtId="0" fontId="0" fillId="0" borderId="0" xfId="0"/>
    <xf numFmtId="0" fontId="0" fillId="0" borderId="1" xfId="0" applyFill="1" applyBorder="1"/>
    <xf numFmtId="0" fontId="1" fillId="0" borderId="20" xfId="0" applyFont="1" applyFill="1" applyBorder="1" applyAlignment="1">
      <alignment horizontal="center" vertical="top" wrapText="1"/>
    </xf>
    <xf numFmtId="0" fontId="1" fillId="0" borderId="21" xfId="0" applyFont="1" applyFill="1" applyBorder="1" applyAlignment="1">
      <alignment horizontal="center" vertical="top" wrapText="1"/>
    </xf>
    <xf numFmtId="0" fontId="8" fillId="0" borderId="1" xfId="0" applyFont="1" applyFill="1" applyBorder="1" applyAlignment="1">
      <alignment horizontal="center" vertical="top" textRotation="90" wrapText="1"/>
    </xf>
    <xf numFmtId="0" fontId="9" fillId="0" borderId="1" xfId="0" applyFont="1" applyFill="1" applyBorder="1" applyAlignment="1">
      <alignment horizontal="left" vertical="top" wrapText="1"/>
    </xf>
    <xf numFmtId="0" fontId="0" fillId="0" borderId="1" xfId="0" applyFont="1" applyFill="1" applyBorder="1"/>
    <xf numFmtId="0" fontId="8" fillId="0" borderId="1" xfId="0" applyFont="1" applyFill="1" applyBorder="1" applyAlignment="1">
      <alignment vertical="top" wrapText="1"/>
    </xf>
    <xf numFmtId="0" fontId="0" fillId="0" borderId="1" xfId="0" applyFont="1" applyFill="1" applyBorder="1" applyProtection="1"/>
    <xf numFmtId="0" fontId="0" fillId="0" borderId="1" xfId="0" applyFont="1" applyFill="1" applyBorder="1" applyAlignment="1">
      <alignment horizontal="left" vertical="top" wrapText="1"/>
    </xf>
    <xf numFmtId="0" fontId="0" fillId="0" borderId="1" xfId="0" applyFont="1" applyFill="1" applyBorder="1" applyAlignment="1">
      <alignment wrapText="1"/>
    </xf>
    <xf numFmtId="0" fontId="6"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8" fillId="0" borderId="1" xfId="0" applyFont="1" applyFill="1" applyBorder="1" applyAlignment="1">
      <alignment horizontal="right" vertical="top" wrapText="1"/>
    </xf>
    <xf numFmtId="0" fontId="8" fillId="0" borderId="1" xfId="0" applyFont="1" applyFill="1" applyBorder="1" applyAlignment="1">
      <alignment horizontal="justify" vertical="top" wrapText="1"/>
    </xf>
    <xf numFmtId="0" fontId="0" fillId="0" borderId="0" xfId="0" applyFill="1" applyBorder="1" applyAlignment="1">
      <alignment horizontal="left" vertical="top" wrapText="1"/>
    </xf>
    <xf numFmtId="0" fontId="8" fillId="0" borderId="0" xfId="0" applyFont="1" applyFill="1" applyAlignment="1">
      <alignment horizontal="left" vertical="top" wrapText="1"/>
    </xf>
    <xf numFmtId="0" fontId="0" fillId="0" borderId="0" xfId="0" applyFill="1"/>
    <xf numFmtId="0" fontId="0" fillId="0" borderId="11" xfId="0" applyFill="1" applyBorder="1"/>
    <xf numFmtId="0" fontId="0" fillId="0" borderId="12" xfId="0" applyFill="1" applyBorder="1"/>
    <xf numFmtId="0" fontId="8" fillId="0" borderId="2" xfId="0" applyFont="1" applyFill="1" applyBorder="1" applyAlignment="1">
      <alignment horizontal="left" vertical="top" wrapText="1"/>
    </xf>
    <xf numFmtId="0" fontId="9" fillId="0" borderId="2" xfId="0" applyFont="1" applyFill="1" applyBorder="1" applyAlignment="1">
      <alignment horizontal="left" vertical="top" wrapText="1"/>
    </xf>
    <xf numFmtId="0" fontId="6" fillId="0" borderId="2" xfId="0" applyFont="1" applyFill="1" applyBorder="1" applyAlignment="1">
      <alignment horizontal="left" vertical="top" wrapText="1"/>
    </xf>
    <xf numFmtId="0" fontId="10" fillId="0" borderId="2" xfId="0" applyFont="1" applyFill="1" applyBorder="1" applyAlignment="1">
      <alignment horizontal="left" vertical="top" wrapText="1"/>
    </xf>
    <xf numFmtId="0" fontId="8" fillId="0" borderId="18" xfId="0" applyFont="1" applyFill="1" applyBorder="1" applyAlignment="1">
      <alignment vertical="top" wrapText="1"/>
    </xf>
    <xf numFmtId="0" fontId="8" fillId="0" borderId="30" xfId="0" applyFont="1" applyFill="1" applyBorder="1" applyAlignment="1">
      <alignment vertical="top" wrapText="1"/>
    </xf>
    <xf numFmtId="0" fontId="8" fillId="0" borderId="31" xfId="0" applyFont="1" applyFill="1" applyBorder="1" applyAlignment="1">
      <alignment vertical="top" wrapText="1"/>
    </xf>
    <xf numFmtId="0" fontId="11" fillId="0" borderId="1" xfId="0" applyFont="1" applyFill="1" applyBorder="1" applyAlignment="1">
      <alignment horizontal="center" vertical="top" textRotation="90" wrapText="1"/>
    </xf>
    <xf numFmtId="0" fontId="11" fillId="0" borderId="1" xfId="0" applyFont="1" applyFill="1" applyBorder="1" applyAlignment="1">
      <alignment horizontal="left" vertical="top" textRotation="90" wrapText="1"/>
    </xf>
    <xf numFmtId="0" fontId="8"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9" fillId="0" borderId="44" xfId="0" applyFont="1" applyFill="1" applyBorder="1" applyAlignment="1">
      <alignment horizontal="left" vertical="top" wrapText="1"/>
    </xf>
    <xf numFmtId="0" fontId="0" fillId="0" borderId="1" xfId="0" applyFont="1" applyFill="1" applyBorder="1" applyAlignment="1" applyProtection="1">
      <alignment horizontal="left" vertical="top" wrapText="1"/>
    </xf>
    <xf numFmtId="0" fontId="0" fillId="0" borderId="2" xfId="0" applyFill="1" applyBorder="1"/>
    <xf numFmtId="164" fontId="1" fillId="0" borderId="1" xfId="0" applyNumberFormat="1"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8" xfId="0" applyFont="1" applyFill="1" applyBorder="1" applyAlignment="1">
      <alignment horizontal="center" vertical="top" wrapText="1"/>
    </xf>
    <xf numFmtId="164" fontId="1" fillId="0" borderId="18" xfId="0" applyNumberFormat="1" applyFont="1" applyFill="1" applyBorder="1" applyAlignment="1">
      <alignment horizontal="center" vertical="top" wrapText="1"/>
    </xf>
    <xf numFmtId="0" fontId="1" fillId="0" borderId="30" xfId="0" applyFont="1" applyFill="1" applyBorder="1" applyAlignment="1">
      <alignment horizontal="center" vertical="top" wrapText="1"/>
    </xf>
    <xf numFmtId="164" fontId="1" fillId="0" borderId="30" xfId="0" applyNumberFormat="1" applyFont="1" applyFill="1" applyBorder="1" applyAlignment="1">
      <alignment horizontal="center" vertical="top" wrapText="1"/>
    </xf>
    <xf numFmtId="0" fontId="1" fillId="0" borderId="9" xfId="0" applyFont="1" applyFill="1" applyBorder="1" applyAlignment="1">
      <alignment horizontal="center" vertical="top" wrapText="1"/>
    </xf>
    <xf numFmtId="0" fontId="1" fillId="0" borderId="26" xfId="0" applyFont="1" applyFill="1" applyBorder="1" applyAlignment="1">
      <alignment horizontal="center" vertical="top" wrapText="1"/>
    </xf>
    <xf numFmtId="0" fontId="0" fillId="0" borderId="1" xfId="0" applyBorder="1" applyAlignment="1">
      <alignment horizontal="center" vertical="center" wrapText="1"/>
    </xf>
    <xf numFmtId="0" fontId="0" fillId="0" borderId="1" xfId="0" applyFont="1" applyBorder="1" applyAlignment="1">
      <alignment horizontal="center" vertical="top"/>
    </xf>
    <xf numFmtId="0" fontId="0" fillId="0" borderId="1" xfId="0" applyFill="1" applyBorder="1" applyAlignment="1">
      <alignment horizontal="center" vertical="center" wrapText="1"/>
    </xf>
    <xf numFmtId="0" fontId="0" fillId="0" borderId="1" xfId="0" applyFont="1" applyFill="1" applyBorder="1" applyAlignment="1">
      <alignment horizontal="center" vertical="top"/>
    </xf>
    <xf numFmtId="0" fontId="0" fillId="0" borderId="1" xfId="0" applyFill="1" applyBorder="1" applyAlignment="1">
      <alignment horizontal="center"/>
    </xf>
    <xf numFmtId="0" fontId="8" fillId="0" borderId="1" xfId="0" applyFont="1" applyBorder="1" applyAlignment="1">
      <alignment horizontal="left" vertical="top" wrapText="1"/>
    </xf>
    <xf numFmtId="0" fontId="9" fillId="0" borderId="2" xfId="0" applyFont="1" applyBorder="1" applyAlignment="1">
      <alignment horizontal="left" vertical="top" wrapText="1"/>
    </xf>
    <xf numFmtId="0" fontId="10" fillId="0" borderId="2" xfId="0" applyFont="1" applyBorder="1" applyAlignment="1">
      <alignment horizontal="left" vertical="top" wrapText="1"/>
    </xf>
    <xf numFmtId="0" fontId="6" fillId="0" borderId="2" xfId="0" applyFont="1" applyBorder="1" applyAlignment="1">
      <alignment horizontal="left" vertical="top" wrapText="1"/>
    </xf>
    <xf numFmtId="0" fontId="10" fillId="0" borderId="1" xfId="0" applyNumberFormat="1" applyFont="1" applyFill="1" applyBorder="1" applyAlignment="1">
      <alignment horizontal="left" vertical="top" wrapText="1"/>
    </xf>
    <xf numFmtId="164" fontId="3" fillId="4" borderId="20" xfId="0" applyNumberFormat="1" applyFont="1" applyFill="1" applyBorder="1" applyAlignment="1">
      <alignment horizontal="center" vertical="top" wrapText="1"/>
    </xf>
    <xf numFmtId="0" fontId="0" fillId="0" borderId="0" xfId="0" applyAlignment="1">
      <alignment horizontal="center"/>
    </xf>
    <xf numFmtId="0" fontId="0" fillId="6" borderId="0" xfId="0" applyFill="1"/>
    <xf numFmtId="0" fontId="0" fillId="6" borderId="0" xfId="0" applyFill="1" applyAlignment="1">
      <alignment horizontal="left"/>
    </xf>
    <xf numFmtId="0" fontId="0" fillId="0" borderId="30" xfId="0" applyBorder="1"/>
    <xf numFmtId="0" fontId="8" fillId="0" borderId="29" xfId="0" applyFont="1" applyBorder="1" applyAlignment="1">
      <alignment horizontal="left" vertical="top" wrapText="1"/>
    </xf>
    <xf numFmtId="0" fontId="8" fillId="2" borderId="29" xfId="0" applyFont="1" applyFill="1" applyBorder="1" applyAlignment="1">
      <alignment horizontal="center" vertical="center"/>
    </xf>
    <xf numFmtId="0" fontId="0" fillId="0" borderId="0" xfId="0" applyFont="1" applyFill="1" applyBorder="1"/>
    <xf numFmtId="0" fontId="9" fillId="0" borderId="45" xfId="0" applyFont="1" applyFill="1" applyBorder="1" applyAlignment="1">
      <alignment horizontal="left" vertical="top" wrapText="1"/>
    </xf>
    <xf numFmtId="0" fontId="0" fillId="2" borderId="29" xfId="0" applyFill="1" applyBorder="1" applyAlignment="1"/>
    <xf numFmtId="0" fontId="1" fillId="0" borderId="2" xfId="0" applyFont="1" applyFill="1" applyBorder="1" applyAlignment="1">
      <alignment horizontal="center" vertical="top" wrapText="1"/>
    </xf>
    <xf numFmtId="0" fontId="5" fillId="0" borderId="2" xfId="0" applyFont="1" applyFill="1" applyBorder="1" applyAlignment="1">
      <alignment vertical="top" wrapText="1"/>
    </xf>
    <xf numFmtId="0" fontId="0" fillId="0" borderId="18" xfId="0" applyBorder="1" applyAlignment="1">
      <alignment horizontal="center" vertical="center" wrapText="1"/>
    </xf>
    <xf numFmtId="0" fontId="0" fillId="0" borderId="18"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30" xfId="0" applyBorder="1" applyAlignment="1">
      <alignment horizontal="center" vertical="center" wrapText="1"/>
    </xf>
    <xf numFmtId="0" fontId="0" fillId="0" borderId="18" xfId="0" applyFill="1" applyBorder="1" applyAlignment="1">
      <alignment horizontal="center"/>
    </xf>
    <xf numFmtId="0" fontId="0" fillId="0" borderId="30" xfId="0" applyFill="1" applyBorder="1" applyAlignment="1">
      <alignment horizontal="center"/>
    </xf>
    <xf numFmtId="0" fontId="0" fillId="0" borderId="30" xfId="0" applyFill="1" applyBorder="1" applyAlignment="1">
      <alignment horizontal="center" vertical="center"/>
    </xf>
    <xf numFmtId="0" fontId="0" fillId="0" borderId="1" xfId="0" applyBorder="1" applyAlignment="1">
      <alignment horizontal="center"/>
    </xf>
    <xf numFmtId="0" fontId="20" fillId="0" borderId="0" xfId="0" applyFont="1"/>
    <xf numFmtId="0" fontId="13" fillId="0" borderId="62" xfId="0" applyFont="1" applyBorder="1" applyAlignment="1">
      <alignment vertical="top" wrapText="1"/>
    </xf>
    <xf numFmtId="0" fontId="0" fillId="0" borderId="18" xfId="0" applyFill="1" applyBorder="1"/>
    <xf numFmtId="0" fontId="0" fillId="0" borderId="30" xfId="0" applyFill="1" applyBorder="1"/>
    <xf numFmtId="0" fontId="22" fillId="0" borderId="8" xfId="0" applyFont="1" applyFill="1" applyBorder="1" applyAlignment="1">
      <alignment horizontal="left" vertical="top" wrapText="1"/>
    </xf>
    <xf numFmtId="0" fontId="15" fillId="0" borderId="2" xfId="0" applyFont="1" applyFill="1" applyBorder="1" applyAlignment="1">
      <alignment horizontal="center" vertical="top" wrapText="1"/>
    </xf>
    <xf numFmtId="0" fontId="0" fillId="0" borderId="0" xfId="0" applyFill="1" applyAlignment="1">
      <alignment horizontal="center"/>
    </xf>
    <xf numFmtId="0" fontId="15" fillId="0" borderId="1" xfId="0" applyFont="1" applyFill="1" applyBorder="1" applyAlignment="1">
      <alignment horizontal="center" vertical="top" wrapText="1"/>
    </xf>
    <xf numFmtId="0" fontId="15" fillId="0" borderId="30" xfId="0" applyFont="1" applyFill="1" applyBorder="1" applyAlignment="1">
      <alignment horizontal="center" vertical="top" wrapText="1"/>
    </xf>
    <xf numFmtId="0" fontId="15" fillId="0" borderId="31" xfId="0" applyFont="1" applyFill="1" applyBorder="1" applyAlignment="1">
      <alignment horizontal="center" vertical="top" wrapText="1"/>
    </xf>
    <xf numFmtId="0" fontId="23" fillId="3" borderId="67" xfId="0" applyFont="1" applyFill="1" applyBorder="1" applyAlignment="1">
      <alignment horizontal="center" vertical="top" wrapText="1"/>
    </xf>
    <xf numFmtId="0" fontId="22" fillId="0" borderId="19" xfId="0" applyFont="1" applyFill="1" applyBorder="1" applyAlignment="1">
      <alignment horizontal="left" vertical="top" wrapText="1"/>
    </xf>
    <xf numFmtId="0" fontId="15" fillId="0" borderId="29" xfId="0" applyFont="1" applyFill="1" applyBorder="1" applyAlignment="1">
      <alignment horizontal="center" vertical="top" wrapText="1"/>
    </xf>
    <xf numFmtId="0" fontId="15" fillId="0" borderId="64" xfId="0" applyFont="1" applyFill="1" applyBorder="1" applyAlignment="1">
      <alignment horizontal="center" vertical="top" wrapText="1"/>
    </xf>
    <xf numFmtId="0" fontId="24" fillId="0" borderId="19" xfId="0" applyFont="1" applyFill="1" applyBorder="1"/>
    <xf numFmtId="0" fontId="20" fillId="0" borderId="0" xfId="0" applyFont="1" applyFill="1"/>
    <xf numFmtId="0" fontId="18" fillId="0" borderId="0" xfId="0" applyFont="1" applyFill="1" applyAlignment="1">
      <alignment horizontal="left" vertical="top" wrapText="1"/>
    </xf>
    <xf numFmtId="0" fontId="0" fillId="0" borderId="37" xfId="0" applyBorder="1"/>
    <xf numFmtId="0" fontId="0" fillId="0" borderId="20" xfId="0" applyBorder="1"/>
    <xf numFmtId="0" fontId="0" fillId="0" borderId="21" xfId="0" applyBorder="1"/>
    <xf numFmtId="0" fontId="0" fillId="8" borderId="1" xfId="0" applyFill="1" applyBorder="1" applyAlignment="1">
      <alignment horizontal="center"/>
    </xf>
    <xf numFmtId="0" fontId="0" fillId="8" borderId="1" xfId="0" applyFont="1" applyFill="1" applyBorder="1" applyAlignment="1">
      <alignment horizontal="center" vertical="top"/>
    </xf>
    <xf numFmtId="0" fontId="0" fillId="8" borderId="1" xfId="0" applyFill="1" applyBorder="1" applyAlignment="1">
      <alignment horizontal="center" vertical="top"/>
    </xf>
    <xf numFmtId="0" fontId="0" fillId="8" borderId="1" xfId="0" applyFill="1" applyBorder="1" applyAlignment="1">
      <alignment horizontal="center" vertical="center" wrapText="1"/>
    </xf>
    <xf numFmtId="0" fontId="0" fillId="8" borderId="2" xfId="0" applyFont="1" applyFill="1" applyBorder="1" applyAlignment="1">
      <alignment horizontal="left" vertical="top"/>
    </xf>
    <xf numFmtId="0" fontId="0" fillId="0" borderId="2" xfId="0" applyFont="1" applyBorder="1" applyAlignment="1">
      <alignment horizontal="left" vertical="top"/>
    </xf>
    <xf numFmtId="0" fontId="0" fillId="0" borderId="2" xfId="0" applyFont="1" applyFill="1" applyBorder="1" applyAlignment="1">
      <alignment horizontal="left" vertical="top"/>
    </xf>
    <xf numFmtId="0" fontId="0" fillId="8" borderId="4" xfId="0" applyFont="1" applyFill="1" applyBorder="1" applyAlignment="1">
      <alignment horizontal="left" vertical="top"/>
    </xf>
    <xf numFmtId="0" fontId="0" fillId="0" borderId="4" xfId="0" applyFont="1" applyBorder="1" applyAlignment="1">
      <alignment horizontal="left" vertical="top"/>
    </xf>
    <xf numFmtId="0" fontId="0" fillId="0" borderId="4" xfId="0" applyFont="1" applyFill="1" applyBorder="1" applyAlignment="1">
      <alignment horizontal="left" vertical="top"/>
    </xf>
    <xf numFmtId="0" fontId="20" fillId="8" borderId="62" xfId="0" applyFont="1" applyFill="1" applyBorder="1" applyAlignment="1">
      <alignment horizontal="left" vertical="top"/>
    </xf>
    <xf numFmtId="0" fontId="20" fillId="0" borderId="62" xfId="0" applyFont="1" applyBorder="1" applyAlignment="1">
      <alignment horizontal="left" vertical="top"/>
    </xf>
    <xf numFmtId="0" fontId="20" fillId="0" borderId="62" xfId="0" applyFont="1" applyFill="1" applyBorder="1" applyAlignment="1">
      <alignment horizontal="left" vertical="top"/>
    </xf>
    <xf numFmtId="0" fontId="20" fillId="5" borderId="63" xfId="0" applyFont="1" applyFill="1" applyBorder="1" applyAlignment="1">
      <alignment horizontal="left" vertical="top"/>
    </xf>
    <xf numFmtId="0" fontId="0" fillId="0" borderId="18" xfId="0" applyBorder="1" applyAlignment="1">
      <alignment horizontal="center"/>
    </xf>
    <xf numFmtId="0" fontId="20" fillId="0" borderId="68" xfId="0" applyFont="1" applyBorder="1" applyAlignment="1">
      <alignment horizontal="center"/>
    </xf>
    <xf numFmtId="0" fontId="0" fillId="0" borderId="31" xfId="0" applyFont="1" applyBorder="1" applyAlignment="1">
      <alignment horizontal="left" vertical="top"/>
    </xf>
    <xf numFmtId="0" fontId="20" fillId="0" borderId="67" xfId="0" applyFont="1" applyBorder="1" applyAlignment="1">
      <alignment horizontal="left" vertical="top"/>
    </xf>
    <xf numFmtId="0" fontId="0" fillId="0" borderId="32" xfId="0" applyFont="1" applyBorder="1" applyAlignment="1">
      <alignment horizontal="left" vertical="top"/>
    </xf>
    <xf numFmtId="0" fontId="0" fillId="0" borderId="30" xfId="0" applyBorder="1" applyAlignment="1">
      <alignment horizontal="center" vertical="top"/>
    </xf>
    <xf numFmtId="0" fontId="0" fillId="0" borderId="30" xfId="0" applyBorder="1" applyAlignment="1">
      <alignment horizontal="center"/>
    </xf>
    <xf numFmtId="0" fontId="0" fillId="8" borderId="13" xfId="0" applyFill="1" applyBorder="1" applyAlignment="1">
      <alignment horizontal="left" vertical="center"/>
    </xf>
    <xf numFmtId="0" fontId="20" fillId="8" borderId="61" xfId="0" applyFont="1" applyFill="1" applyBorder="1" applyAlignment="1">
      <alignment horizontal="left" vertical="center"/>
    </xf>
    <xf numFmtId="0" fontId="0" fillId="8" borderId="33" xfId="0" applyFill="1" applyBorder="1" applyAlignment="1">
      <alignment horizontal="left" vertical="center"/>
    </xf>
    <xf numFmtId="0" fontId="0" fillId="8" borderId="6" xfId="0" applyFill="1" applyBorder="1" applyAlignment="1">
      <alignment horizontal="center" vertical="center"/>
    </xf>
    <xf numFmtId="0" fontId="0" fillId="8" borderId="6" xfId="0" applyFill="1" applyBorder="1" applyAlignment="1">
      <alignment horizontal="center"/>
    </xf>
    <xf numFmtId="0" fontId="0" fillId="8" borderId="7" xfId="0" applyFill="1" applyBorder="1" applyAlignment="1">
      <alignment horizontal="center"/>
    </xf>
    <xf numFmtId="0" fontId="0" fillId="8" borderId="9" xfId="0" applyFill="1" applyBorder="1" applyAlignment="1">
      <alignment horizontal="center"/>
    </xf>
    <xf numFmtId="0" fontId="0" fillId="8" borderId="34" xfId="0" applyFill="1" applyBorder="1" applyAlignment="1">
      <alignment horizontal="left" vertical="top"/>
    </xf>
    <xf numFmtId="0" fontId="20" fillId="8" borderId="63" xfId="0" applyFont="1" applyFill="1" applyBorder="1" applyAlignment="1">
      <alignment horizontal="left" vertical="top"/>
    </xf>
    <xf numFmtId="0" fontId="0" fillId="8" borderId="38" xfId="0" applyFill="1" applyBorder="1" applyAlignment="1">
      <alignment horizontal="left" vertical="top"/>
    </xf>
    <xf numFmtId="0" fontId="0" fillId="8" borderId="11" xfId="0" applyFill="1" applyBorder="1" applyAlignment="1">
      <alignment horizontal="center" vertical="top"/>
    </xf>
    <xf numFmtId="0" fontId="0" fillId="8" borderId="11" xfId="0" applyFill="1" applyBorder="1" applyAlignment="1">
      <alignment horizontal="center"/>
    </xf>
    <xf numFmtId="0" fontId="0" fillId="8" borderId="12" xfId="0" applyFill="1" applyBorder="1" applyAlignment="1">
      <alignment horizontal="center"/>
    </xf>
    <xf numFmtId="0" fontId="0" fillId="0" borderId="22" xfId="0" applyBorder="1" applyAlignment="1">
      <alignment horizontal="left" vertical="top"/>
    </xf>
    <xf numFmtId="0" fontId="20" fillId="0" borderId="65" xfId="0" applyFont="1" applyBorder="1" applyAlignment="1">
      <alignment horizontal="left" vertical="top"/>
    </xf>
    <xf numFmtId="0" fontId="0" fillId="0" borderId="24" xfId="0" applyBorder="1" applyAlignment="1">
      <alignment horizontal="left" vertical="top"/>
    </xf>
    <xf numFmtId="0" fontId="0" fillId="0" borderId="18" xfId="0" applyBorder="1" applyAlignment="1">
      <alignment horizontal="center" vertical="top"/>
    </xf>
    <xf numFmtId="0" fontId="0" fillId="0" borderId="31" xfId="0" applyFill="1" applyBorder="1" applyAlignment="1">
      <alignment horizontal="left" vertical="center"/>
    </xf>
    <xf numFmtId="0" fontId="20" fillId="0" borderId="67" xfId="0" applyFont="1" applyFill="1" applyBorder="1" applyAlignment="1">
      <alignment horizontal="left" vertical="center"/>
    </xf>
    <xf numFmtId="0" fontId="0" fillId="0" borderId="32" xfId="0" applyFill="1" applyBorder="1" applyAlignment="1">
      <alignment horizontal="left" vertical="center"/>
    </xf>
    <xf numFmtId="0" fontId="0" fillId="8" borderId="6" xfId="0" applyFill="1" applyBorder="1" applyAlignment="1">
      <alignment horizontal="center" vertical="center" wrapText="1"/>
    </xf>
    <xf numFmtId="0" fontId="0" fillId="8" borderId="7" xfId="0" applyFill="1" applyBorder="1" applyAlignment="1">
      <alignment horizontal="center" vertical="center" wrapText="1"/>
    </xf>
    <xf numFmtId="0" fontId="0" fillId="8" borderId="9" xfId="0" applyFill="1" applyBorder="1" applyAlignment="1">
      <alignment horizontal="center" vertical="center" wrapText="1"/>
    </xf>
    <xf numFmtId="0" fontId="0" fillId="8" borderId="11" xfId="0" applyFill="1" applyBorder="1" applyAlignment="1">
      <alignment horizontal="center" vertical="center" wrapText="1"/>
    </xf>
    <xf numFmtId="0" fontId="0" fillId="8" borderId="12" xfId="0" applyFill="1" applyBorder="1" applyAlignment="1">
      <alignment horizontal="center" vertical="center" wrapText="1"/>
    </xf>
    <xf numFmtId="0" fontId="0" fillId="0" borderId="22" xfId="0" applyFill="1" applyBorder="1" applyAlignment="1">
      <alignment horizontal="left" vertical="top"/>
    </xf>
    <xf numFmtId="0" fontId="20" fillId="0" borderId="65" xfId="0" applyFont="1" applyFill="1" applyBorder="1" applyAlignment="1">
      <alignment horizontal="left" vertical="top"/>
    </xf>
    <xf numFmtId="0" fontId="0" fillId="0" borderId="24" xfId="0" applyFill="1" applyBorder="1" applyAlignment="1">
      <alignment horizontal="left" vertical="top"/>
    </xf>
    <xf numFmtId="0" fontId="0" fillId="0" borderId="18" xfId="0" applyFill="1" applyBorder="1" applyAlignment="1">
      <alignment horizontal="center" vertical="top"/>
    </xf>
    <xf numFmtId="0" fontId="0" fillId="0" borderId="31" xfId="0" applyBorder="1" applyAlignment="1">
      <alignment horizontal="left" vertical="center"/>
    </xf>
    <xf numFmtId="0" fontId="0" fillId="0" borderId="32" xfId="0" applyBorder="1" applyAlignment="1">
      <alignment horizontal="left" vertical="center"/>
    </xf>
    <xf numFmtId="0" fontId="0" fillId="0" borderId="30" xfId="0" applyBorder="1" applyAlignment="1">
      <alignment horizontal="center" vertical="center"/>
    </xf>
    <xf numFmtId="0" fontId="20" fillId="5" borderId="13" xfId="0" applyFont="1" applyFill="1" applyBorder="1" applyAlignment="1">
      <alignment horizontal="left" vertical="center"/>
    </xf>
    <xf numFmtId="0" fontId="20" fillId="5" borderId="61" xfId="0" applyFont="1" applyFill="1" applyBorder="1" applyAlignment="1">
      <alignment horizontal="left" vertical="center"/>
    </xf>
    <xf numFmtId="0" fontId="20" fillId="5" borderId="33" xfId="0" applyFont="1" applyFill="1" applyBorder="1" applyAlignment="1">
      <alignment horizontal="center" vertical="center"/>
    </xf>
    <xf numFmtId="0" fontId="20" fillId="5" borderId="6" xfId="0" applyFont="1" applyFill="1" applyBorder="1" applyAlignment="1">
      <alignment horizontal="center" vertical="center"/>
    </xf>
    <xf numFmtId="0" fontId="20" fillId="5" borderId="7" xfId="0" applyFont="1" applyFill="1" applyBorder="1" applyAlignment="1">
      <alignment horizontal="center" vertical="center"/>
    </xf>
    <xf numFmtId="0" fontId="20" fillId="5" borderId="34" xfId="0" applyFont="1" applyFill="1" applyBorder="1" applyAlignment="1">
      <alignment horizontal="left" vertical="top"/>
    </xf>
    <xf numFmtId="0" fontId="20" fillId="5" borderId="38" xfId="0" applyFont="1" applyFill="1" applyBorder="1" applyAlignment="1">
      <alignment horizontal="center" vertical="top"/>
    </xf>
    <xf numFmtId="0" fontId="20" fillId="5" borderId="11" xfId="0" applyFont="1" applyFill="1" applyBorder="1" applyAlignment="1">
      <alignment horizontal="center" vertical="top"/>
    </xf>
    <xf numFmtId="0" fontId="20" fillId="5" borderId="12" xfId="0" applyFont="1" applyFill="1" applyBorder="1" applyAlignment="1">
      <alignment horizontal="center" vertical="top"/>
    </xf>
    <xf numFmtId="0" fontId="0" fillId="0" borderId="42" xfId="0" applyBorder="1" applyAlignment="1">
      <alignment horizontal="center"/>
    </xf>
    <xf numFmtId="0" fontId="0" fillId="0" borderId="43" xfId="0" applyBorder="1" applyAlignment="1">
      <alignment horizontal="center"/>
    </xf>
    <xf numFmtId="0" fontId="0" fillId="0" borderId="70" xfId="0" applyBorder="1" applyAlignment="1">
      <alignment horizontal="center"/>
    </xf>
    <xf numFmtId="0" fontId="0" fillId="0" borderId="57" xfId="0" applyBorder="1" applyAlignment="1">
      <alignment horizontal="center"/>
    </xf>
    <xf numFmtId="0" fontId="0" fillId="0" borderId="55" xfId="0" applyBorder="1" applyAlignment="1">
      <alignment horizontal="center"/>
    </xf>
    <xf numFmtId="0" fontId="0" fillId="0" borderId="9" xfId="0" applyBorder="1" applyAlignment="1">
      <alignment horizontal="center" vertical="center" wrapText="1"/>
    </xf>
    <xf numFmtId="0" fontId="0" fillId="0" borderId="26" xfId="0" applyBorder="1" applyAlignment="1">
      <alignment horizontal="center" vertical="center" wrapText="1"/>
    </xf>
    <xf numFmtId="0" fontId="0" fillId="0" borderId="37" xfId="0" applyFill="1" applyBorder="1" applyAlignment="1">
      <alignment horizontal="center" vertical="center" wrapText="1"/>
    </xf>
    <xf numFmtId="0" fontId="0" fillId="0" borderId="9"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37" xfId="0" applyBorder="1" applyAlignment="1">
      <alignment horizontal="center" vertical="center" wrapText="1"/>
    </xf>
    <xf numFmtId="0" fontId="0" fillId="0" borderId="37" xfId="0" applyBorder="1" applyAlignment="1">
      <alignment horizontal="center"/>
    </xf>
    <xf numFmtId="0" fontId="0" fillId="0" borderId="9" xfId="0" applyBorder="1" applyAlignment="1">
      <alignment horizontal="center"/>
    </xf>
    <xf numFmtId="0" fontId="0" fillId="0" borderId="26" xfId="0" applyBorder="1" applyAlignment="1">
      <alignment horizontal="center"/>
    </xf>
    <xf numFmtId="0" fontId="0" fillId="0" borderId="37" xfId="0" applyFill="1" applyBorder="1" applyAlignment="1">
      <alignment horizontal="center"/>
    </xf>
    <xf numFmtId="0" fontId="0" fillId="0" borderId="9" xfId="0" applyFill="1" applyBorder="1" applyAlignment="1">
      <alignment horizontal="center"/>
    </xf>
    <xf numFmtId="0" fontId="0" fillId="0" borderId="26" xfId="0" applyFill="1" applyBorder="1" applyAlignment="1">
      <alignment horizontal="center"/>
    </xf>
    <xf numFmtId="0" fontId="8" fillId="2" borderId="64"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8" xfId="0" applyFont="1" applyFill="1" applyBorder="1" applyAlignment="1">
      <alignment horizontal="center" vertical="center"/>
    </xf>
    <xf numFmtId="0" fontId="8" fillId="0" borderId="64" xfId="0" applyFont="1" applyFill="1" applyBorder="1" applyAlignment="1">
      <alignment horizontal="center" vertical="center" wrapText="1"/>
    </xf>
    <xf numFmtId="0" fontId="8" fillId="0" borderId="64" xfId="0" applyFont="1" applyFill="1" applyBorder="1" applyAlignment="1">
      <alignment horizontal="center" vertical="center"/>
    </xf>
    <xf numFmtId="0" fontId="9" fillId="0" borderId="31" xfId="0" applyFont="1" applyBorder="1" applyAlignment="1">
      <alignment horizontal="left" vertical="top" wrapText="1"/>
    </xf>
    <xf numFmtId="0" fontId="8" fillId="0" borderId="11" xfId="0" applyFont="1" applyFill="1" applyBorder="1" applyAlignment="1">
      <alignment horizontal="center" vertical="top" textRotation="90" wrapText="1"/>
    </xf>
    <xf numFmtId="0" fontId="8" fillId="0" borderId="11" xfId="0" applyFont="1" applyFill="1" applyBorder="1" applyAlignment="1">
      <alignment horizontal="left" vertical="top" textRotation="90" wrapText="1"/>
    </xf>
    <xf numFmtId="0" fontId="5" fillId="0" borderId="23" xfId="0" applyFont="1" applyFill="1" applyBorder="1" applyAlignment="1">
      <alignment vertical="top" wrapText="1"/>
    </xf>
    <xf numFmtId="0" fontId="5" fillId="0" borderId="2" xfId="0" applyFont="1" applyFill="1" applyBorder="1" applyAlignment="1">
      <alignment horizontal="left" vertical="top" wrapText="1"/>
    </xf>
    <xf numFmtId="0" fontId="5" fillId="6" borderId="8" xfId="0" applyFont="1" applyFill="1" applyBorder="1" applyAlignment="1">
      <alignment horizontal="center" vertical="center" wrapText="1"/>
    </xf>
    <xf numFmtId="2" fontId="3" fillId="9" borderId="1" xfId="0" applyNumberFormat="1" applyFont="1" applyFill="1" applyBorder="1" applyAlignment="1">
      <alignment horizontal="center" vertical="top" wrapText="1"/>
    </xf>
    <xf numFmtId="0" fontId="3" fillId="9" borderId="1" xfId="0" applyFont="1" applyFill="1" applyBorder="1" applyAlignment="1">
      <alignment horizontal="center" vertical="top" wrapText="1"/>
    </xf>
    <xf numFmtId="2" fontId="3" fillId="9" borderId="18" xfId="0" applyNumberFormat="1" applyFont="1" applyFill="1" applyBorder="1" applyAlignment="1">
      <alignment horizontal="center" vertical="top" wrapText="1"/>
    </xf>
    <xf numFmtId="0" fontId="28" fillId="6" borderId="8" xfId="0" applyFont="1" applyFill="1" applyBorder="1" applyAlignment="1">
      <alignment horizontal="center" vertical="center" wrapText="1"/>
    </xf>
    <xf numFmtId="0" fontId="28" fillId="6" borderId="16" xfId="0" applyFont="1" applyFill="1" applyBorder="1" applyAlignment="1">
      <alignment horizontal="center" vertical="center" wrapText="1"/>
    </xf>
    <xf numFmtId="0" fontId="2" fillId="6" borderId="8" xfId="0" applyFont="1" applyFill="1" applyBorder="1" applyAlignment="1">
      <alignment horizontal="center" vertical="top" wrapText="1"/>
    </xf>
    <xf numFmtId="164" fontId="3" fillId="9" borderId="1" xfId="0" applyNumberFormat="1" applyFont="1" applyFill="1" applyBorder="1" applyAlignment="1">
      <alignment horizontal="center" vertical="top" wrapText="1"/>
    </xf>
    <xf numFmtId="164" fontId="3" fillId="9" borderId="18" xfId="0" applyNumberFormat="1" applyFont="1" applyFill="1" applyBorder="1" applyAlignment="1">
      <alignment horizontal="center" vertical="top" wrapText="1"/>
    </xf>
    <xf numFmtId="2" fontId="0" fillId="2" borderId="1" xfId="0" applyNumberFormat="1" applyFill="1" applyBorder="1"/>
    <xf numFmtId="0" fontId="0" fillId="0" borderId="0" xfId="0" applyFill="1" applyAlignment="1">
      <alignment horizontal="left"/>
    </xf>
    <xf numFmtId="0" fontId="1" fillId="0" borderId="4" xfId="0" applyFont="1" applyFill="1" applyBorder="1" applyAlignment="1">
      <alignment horizontal="center" vertical="top" wrapText="1"/>
    </xf>
    <xf numFmtId="0" fontId="28" fillId="6" borderId="8" xfId="0" applyFont="1" applyFill="1" applyBorder="1" applyAlignment="1">
      <alignment horizontal="center" vertical="top" wrapText="1"/>
    </xf>
    <xf numFmtId="0" fontId="28" fillId="6" borderId="16" xfId="0" applyFont="1" applyFill="1" applyBorder="1" applyAlignment="1">
      <alignment horizontal="center" vertical="top" wrapText="1"/>
    </xf>
    <xf numFmtId="0" fontId="2" fillId="6" borderId="16" xfId="0" applyFont="1" applyFill="1" applyBorder="1" applyAlignment="1">
      <alignment horizontal="center" vertical="top" wrapText="1"/>
    </xf>
    <xf numFmtId="0" fontId="8" fillId="0" borderId="30" xfId="0" applyFont="1" applyBorder="1" applyAlignment="1">
      <alignment horizontal="left" vertical="top" wrapText="1"/>
    </xf>
    <xf numFmtId="0" fontId="10" fillId="0" borderId="30" xfId="0" applyNumberFormat="1" applyFont="1" applyFill="1" applyBorder="1" applyAlignment="1">
      <alignment horizontal="left" vertical="top" wrapText="1"/>
    </xf>
    <xf numFmtId="2" fontId="0" fillId="2" borderId="30" xfId="0" applyNumberFormat="1" applyFill="1" applyBorder="1"/>
    <xf numFmtId="2" fontId="8" fillId="0" borderId="64" xfId="0" applyNumberFormat="1" applyFont="1" applyFill="1" applyBorder="1" applyAlignment="1">
      <alignment horizontal="center" vertical="center" wrapText="1"/>
    </xf>
    <xf numFmtId="0" fontId="8" fillId="0" borderId="0" xfId="0" applyFont="1" applyFill="1" applyBorder="1" applyAlignment="1">
      <alignment horizontal="center" vertical="top" wrapText="1"/>
    </xf>
    <xf numFmtId="0" fontId="8" fillId="0" borderId="0" xfId="0" applyFont="1" applyFill="1" applyBorder="1" applyAlignment="1">
      <alignment horizontal="center" vertical="top" wrapText="1"/>
    </xf>
    <xf numFmtId="0" fontId="16" fillId="0" borderId="1" xfId="0" applyFont="1" applyFill="1" applyBorder="1" applyAlignment="1">
      <alignment horizontal="left" vertical="top" wrapText="1"/>
    </xf>
    <xf numFmtId="0" fontId="8" fillId="0" borderId="2" xfId="0" applyFont="1" applyFill="1" applyBorder="1" applyAlignment="1">
      <alignment vertical="top" wrapText="1"/>
    </xf>
    <xf numFmtId="0" fontId="8" fillId="0" borderId="9" xfId="0" applyFont="1" applyFill="1" applyBorder="1" applyAlignment="1">
      <alignment horizontal="center" vertical="top" textRotation="90" wrapText="1"/>
    </xf>
    <xf numFmtId="0" fontId="0" fillId="0" borderId="9" xfId="0" applyFont="1" applyFill="1" applyBorder="1"/>
    <xf numFmtId="0" fontId="8" fillId="0" borderId="2" xfId="0" applyFont="1" applyFill="1" applyBorder="1" applyAlignment="1">
      <alignment horizontal="center" vertical="top" textRotation="90" wrapText="1"/>
    </xf>
    <xf numFmtId="0" fontId="0" fillId="0" borderId="2" xfId="0" applyFont="1" applyFill="1" applyBorder="1"/>
    <xf numFmtId="0" fontId="0" fillId="3" borderId="11" xfId="0" applyFill="1" applyBorder="1"/>
    <xf numFmtId="0" fontId="15" fillId="0" borderId="28" xfId="0" applyFont="1" applyFill="1" applyBorder="1" applyAlignment="1">
      <alignment horizontal="center" vertical="top" wrapText="1"/>
    </xf>
    <xf numFmtId="0" fontId="15" fillId="0" borderId="32" xfId="0" applyFont="1" applyFill="1" applyBorder="1" applyAlignment="1">
      <alignment horizontal="center" vertical="top" wrapText="1"/>
    </xf>
    <xf numFmtId="0" fontId="15" fillId="0" borderId="4" xfId="0" applyFont="1" applyFill="1" applyBorder="1" applyAlignment="1">
      <alignment horizontal="center" vertical="top" wrapText="1"/>
    </xf>
    <xf numFmtId="0" fontId="24" fillId="0" borderId="25" xfId="0" applyFont="1" applyFill="1" applyBorder="1" applyAlignment="1">
      <alignment horizontal="center"/>
    </xf>
    <xf numFmtId="0" fontId="15" fillId="0" borderId="21" xfId="0" applyFont="1" applyFill="1" applyBorder="1" applyAlignment="1">
      <alignment horizontal="left" vertical="top" wrapText="1"/>
    </xf>
    <xf numFmtId="0" fontId="24" fillId="0" borderId="21" xfId="0" applyFont="1" applyFill="1" applyBorder="1"/>
    <xf numFmtId="0" fontId="8" fillId="0" borderId="0" xfId="0" applyFont="1" applyFill="1" applyBorder="1" applyAlignment="1">
      <alignment horizontal="center" vertical="top" wrapText="1"/>
    </xf>
    <xf numFmtId="0" fontId="8" fillId="0" borderId="1" xfId="0" applyFont="1" applyFill="1" applyBorder="1" applyAlignment="1">
      <alignment horizontal="center" vertical="top" wrapText="1"/>
    </xf>
    <xf numFmtId="2" fontId="7" fillId="9" borderId="2"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2" fillId="0" borderId="2" xfId="0" applyFont="1" applyFill="1" applyBorder="1" applyAlignment="1">
      <alignment horizontal="center" vertical="top" wrapText="1"/>
    </xf>
    <xf numFmtId="2" fontId="7" fillId="9" borderId="22" xfId="0" applyNumberFormat="1" applyFont="1" applyFill="1" applyBorder="1" applyAlignment="1">
      <alignment horizontal="center" vertical="top" wrapText="1"/>
    </xf>
    <xf numFmtId="0" fontId="1" fillId="0" borderId="22" xfId="0" applyFont="1" applyFill="1" applyBorder="1" applyAlignment="1">
      <alignment horizontal="center" vertical="top" wrapText="1"/>
    </xf>
    <xf numFmtId="0" fontId="3" fillId="9" borderId="18" xfId="0" applyFont="1" applyFill="1" applyBorder="1" applyAlignment="1">
      <alignment horizontal="center" vertical="top" wrapText="1"/>
    </xf>
    <xf numFmtId="0" fontId="5" fillId="6" borderId="19" xfId="0" applyFont="1" applyFill="1" applyBorder="1" applyAlignment="1">
      <alignment horizontal="center" vertical="top" wrapText="1"/>
    </xf>
    <xf numFmtId="2" fontId="7" fillId="9" borderId="29" xfId="0" applyNumberFormat="1" applyFont="1" applyFill="1" applyBorder="1" applyAlignment="1">
      <alignment horizontal="center" vertical="top" wrapText="1"/>
    </xf>
    <xf numFmtId="0" fontId="5" fillId="0" borderId="20" xfId="0" applyFont="1" applyFill="1" applyBorder="1" applyAlignment="1">
      <alignment horizontal="center" vertical="center" wrapText="1"/>
    </xf>
    <xf numFmtId="0" fontId="3" fillId="0" borderId="20" xfId="0" applyFont="1" applyFill="1" applyBorder="1" applyAlignment="1">
      <alignment horizontal="center" vertical="top" wrapText="1"/>
    </xf>
    <xf numFmtId="0" fontId="1" fillId="0" borderId="29" xfId="0" applyFont="1" applyFill="1" applyBorder="1" applyAlignment="1">
      <alignment horizontal="center" vertical="top" wrapText="1"/>
    </xf>
    <xf numFmtId="0" fontId="5" fillId="0" borderId="0" xfId="0" applyFont="1" applyFill="1" applyBorder="1" applyAlignment="1">
      <alignment vertical="top" wrapText="1"/>
    </xf>
    <xf numFmtId="0" fontId="1" fillId="0" borderId="0" xfId="0" applyFont="1" applyFill="1" applyBorder="1" applyAlignment="1">
      <alignment horizontal="center" vertical="top" wrapText="1"/>
    </xf>
    <xf numFmtId="2" fontId="7" fillId="0" borderId="0" xfId="0" applyNumberFormat="1" applyFont="1" applyFill="1" applyBorder="1" applyAlignment="1">
      <alignment horizontal="center" vertical="top"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right" vertical="top" wrapText="1"/>
    </xf>
    <xf numFmtId="0" fontId="3" fillId="0" borderId="0" xfId="0" applyFont="1" applyFill="1" applyBorder="1" applyAlignment="1">
      <alignment horizontal="center" vertical="top" wrapText="1"/>
    </xf>
    <xf numFmtId="0" fontId="5" fillId="0" borderId="0" xfId="0" applyFont="1" applyFill="1" applyBorder="1" applyAlignment="1">
      <alignment horizontal="center" vertical="top" wrapText="1"/>
    </xf>
    <xf numFmtId="0" fontId="2" fillId="6" borderId="19" xfId="0" applyFont="1" applyFill="1" applyBorder="1" applyAlignment="1">
      <alignment horizontal="center" vertical="top" wrapText="1"/>
    </xf>
    <xf numFmtId="0" fontId="28" fillId="6" borderId="19" xfId="0" applyFont="1" applyFill="1" applyBorder="1" applyAlignment="1">
      <alignment horizontal="center" vertical="center" wrapText="1"/>
    </xf>
    <xf numFmtId="0" fontId="25" fillId="0" borderId="0" xfId="0" applyFont="1"/>
    <xf numFmtId="0" fontId="25" fillId="0" borderId="0" xfId="0" applyFont="1" applyAlignment="1">
      <alignment horizontal="left"/>
    </xf>
    <xf numFmtId="0" fontId="5" fillId="2" borderId="17" xfId="0" applyFont="1" applyFill="1" applyBorder="1" applyAlignment="1">
      <alignment vertical="top"/>
    </xf>
    <xf numFmtId="0" fontId="18" fillId="6" borderId="8" xfId="0" applyFont="1" applyFill="1" applyBorder="1" applyAlignment="1">
      <alignment horizontal="center" vertical="top" textRotation="90" wrapText="1"/>
    </xf>
    <xf numFmtId="0" fontId="16" fillId="6" borderId="8" xfId="0" applyFont="1" applyFill="1" applyBorder="1" applyAlignment="1">
      <alignment horizontal="left" vertical="top" wrapText="1"/>
    </xf>
    <xf numFmtId="0" fontId="29" fillId="6" borderId="8" xfId="0" applyFont="1" applyFill="1" applyBorder="1" applyAlignment="1">
      <alignment horizontal="left" vertical="top" wrapText="1"/>
    </xf>
    <xf numFmtId="0" fontId="17" fillId="6" borderId="8" xfId="0" applyFont="1" applyFill="1" applyBorder="1" applyAlignment="1">
      <alignment horizontal="left" vertical="top" wrapText="1"/>
    </xf>
    <xf numFmtId="0" fontId="20" fillId="6" borderId="10" xfId="0" applyFont="1" applyFill="1" applyBorder="1"/>
    <xf numFmtId="0" fontId="20" fillId="6" borderId="0" xfId="0" applyFont="1" applyFill="1"/>
    <xf numFmtId="0" fontId="0" fillId="0" borderId="11" xfId="0" applyFont="1" applyFill="1" applyBorder="1"/>
    <xf numFmtId="0" fontId="0" fillId="0" borderId="0" xfId="0" applyFont="1" applyFill="1"/>
    <xf numFmtId="0" fontId="18" fillId="0" borderId="0" xfId="0" applyFont="1" applyFill="1" applyBorder="1" applyAlignment="1">
      <alignment horizontal="center" vertical="top" wrapText="1"/>
    </xf>
    <xf numFmtId="0" fontId="18" fillId="6" borderId="4" xfId="0" applyFont="1" applyFill="1" applyBorder="1" applyAlignment="1">
      <alignment horizontal="center" vertical="top" textRotation="90" wrapText="1"/>
    </xf>
    <xf numFmtId="0" fontId="16" fillId="6" borderId="4" xfId="0" applyFont="1" applyFill="1" applyBorder="1" applyAlignment="1">
      <alignment horizontal="left" vertical="top" wrapText="1"/>
    </xf>
    <xf numFmtId="0" fontId="29" fillId="6" borderId="4" xfId="0" applyFont="1" applyFill="1" applyBorder="1" applyAlignment="1">
      <alignment horizontal="left" vertical="top" wrapText="1"/>
    </xf>
    <xf numFmtId="0" fontId="17" fillId="6" borderId="4" xfId="0" applyFont="1" applyFill="1" applyBorder="1" applyAlignment="1">
      <alignment horizontal="left" vertical="top" wrapText="1"/>
    </xf>
    <xf numFmtId="0" fontId="20" fillId="0" borderId="0" xfId="0" applyFont="1" applyFill="1" applyBorder="1" applyAlignment="1">
      <alignment horizontal="left" vertical="top" wrapText="1"/>
    </xf>
    <xf numFmtId="0" fontId="8" fillId="0" borderId="22" xfId="0" applyFont="1" applyFill="1" applyBorder="1" applyAlignment="1">
      <alignment vertical="top" wrapText="1"/>
    </xf>
    <xf numFmtId="0" fontId="8" fillId="0" borderId="0" xfId="0" applyFont="1" applyFill="1" applyAlignment="1">
      <alignment horizontal="center" vertical="top" wrapText="1"/>
    </xf>
    <xf numFmtId="0" fontId="11" fillId="7" borderId="8" xfId="0" applyFont="1" applyFill="1" applyBorder="1" applyAlignment="1">
      <alignment horizontal="center" vertical="top" textRotation="90" wrapText="1"/>
    </xf>
    <xf numFmtId="0" fontId="11" fillId="0" borderId="9" xfId="0" applyFont="1" applyFill="1" applyBorder="1" applyAlignment="1">
      <alignment horizontal="center" vertical="top" textRotation="90" wrapText="1"/>
    </xf>
    <xf numFmtId="0" fontId="10" fillId="0" borderId="9" xfId="0" applyFont="1" applyFill="1" applyBorder="1" applyAlignment="1">
      <alignment horizontal="left" vertical="top" wrapText="1"/>
    </xf>
    <xf numFmtId="0" fontId="12" fillId="0" borderId="9" xfId="0" applyFont="1" applyFill="1" applyBorder="1" applyAlignment="1">
      <alignment horizontal="left" vertical="top" wrapText="1"/>
    </xf>
    <xf numFmtId="0" fontId="19" fillId="0" borderId="9" xfId="0" applyFont="1" applyFill="1" applyBorder="1" applyAlignment="1">
      <alignment horizontal="left" vertical="top" wrapText="1"/>
    </xf>
    <xf numFmtId="0" fontId="8" fillId="0" borderId="9" xfId="0" applyFont="1" applyFill="1" applyBorder="1" applyAlignment="1">
      <alignment horizontal="left" vertical="top" wrapText="1"/>
    </xf>
    <xf numFmtId="0" fontId="0" fillId="0" borderId="9" xfId="0" applyFont="1" applyFill="1" applyBorder="1" applyAlignment="1" applyProtection="1">
      <alignment horizontal="left" vertical="top" wrapText="1"/>
    </xf>
    <xf numFmtId="0" fontId="8" fillId="0" borderId="9" xfId="0" applyFont="1" applyFill="1" applyBorder="1" applyAlignment="1">
      <alignment horizontal="center" vertical="top" wrapText="1"/>
    </xf>
    <xf numFmtId="0" fontId="8" fillId="0" borderId="11" xfId="0" applyFont="1" applyFill="1" applyBorder="1" applyAlignment="1">
      <alignment horizontal="center" vertical="top" wrapText="1"/>
    </xf>
    <xf numFmtId="0" fontId="0" fillId="0" borderId="11" xfId="0" applyFill="1" applyBorder="1" applyAlignment="1">
      <alignment horizontal="center"/>
    </xf>
    <xf numFmtId="0" fontId="0" fillId="0" borderId="12" xfId="0" applyFill="1" applyBorder="1" applyAlignment="1">
      <alignment horizontal="center"/>
    </xf>
    <xf numFmtId="0" fontId="30" fillId="7" borderId="8" xfId="0" applyFont="1" applyFill="1" applyBorder="1" applyAlignment="1">
      <alignment horizontal="center" vertical="top" textRotation="90" wrapText="1"/>
    </xf>
    <xf numFmtId="0" fontId="18" fillId="7" borderId="8" xfId="0" applyFont="1" applyFill="1" applyBorder="1" applyAlignment="1">
      <alignment horizontal="left" vertical="top" wrapText="1"/>
    </xf>
    <xf numFmtId="0" fontId="20" fillId="7" borderId="10" xfId="0" applyFont="1" applyFill="1" applyBorder="1"/>
    <xf numFmtId="0" fontId="20" fillId="7" borderId="0" xfId="0" applyFont="1" applyFill="1"/>
    <xf numFmtId="0" fontId="18" fillId="0" borderId="0" xfId="0" applyFont="1" applyFill="1" applyAlignment="1">
      <alignment horizontal="center" vertical="top" wrapText="1"/>
    </xf>
    <xf numFmtId="0" fontId="18" fillId="7" borderId="8" xfId="0" applyFont="1" applyFill="1" applyBorder="1" applyAlignment="1">
      <alignment horizontal="center" vertical="top" wrapText="1"/>
    </xf>
    <xf numFmtId="0" fontId="20" fillId="7" borderId="10" xfId="0" applyFont="1" applyFill="1" applyBorder="1" applyAlignment="1">
      <alignment horizontal="center"/>
    </xf>
    <xf numFmtId="0" fontId="20" fillId="7" borderId="0" xfId="0" applyFont="1" applyFill="1" applyAlignment="1">
      <alignment horizontal="center"/>
    </xf>
    <xf numFmtId="0" fontId="16" fillId="7" borderId="74" xfId="0" applyFont="1" applyFill="1" applyBorder="1" applyAlignment="1">
      <alignment horizontal="left" vertical="top" wrapText="1"/>
    </xf>
    <xf numFmtId="0" fontId="16" fillId="7" borderId="72" xfId="0" applyFont="1" applyFill="1" applyBorder="1" applyAlignment="1">
      <alignment horizontal="left" vertical="top" wrapText="1"/>
    </xf>
    <xf numFmtId="0" fontId="17" fillId="7" borderId="74" xfId="0" applyFont="1" applyFill="1" applyBorder="1" applyAlignment="1">
      <alignment horizontal="left" vertical="top" wrapText="1"/>
    </xf>
    <xf numFmtId="0" fontId="29" fillId="7" borderId="74" xfId="0" applyFont="1" applyFill="1" applyBorder="1" applyAlignment="1">
      <alignment horizontal="left" vertical="top" wrapText="1"/>
    </xf>
    <xf numFmtId="0" fontId="20" fillId="0" borderId="11" xfId="0" applyFont="1" applyFill="1" applyBorder="1"/>
    <xf numFmtId="0" fontId="17" fillId="7" borderId="8" xfId="0" applyFont="1" applyFill="1" applyBorder="1" applyAlignment="1">
      <alignment horizontal="left" vertical="top" wrapText="1"/>
    </xf>
    <xf numFmtId="0" fontId="31" fillId="7" borderId="8" xfId="0" applyFont="1" applyFill="1" applyBorder="1" applyAlignment="1">
      <alignment horizontal="left" vertical="top" wrapText="1"/>
    </xf>
    <xf numFmtId="0" fontId="32" fillId="7" borderId="8" xfId="0" applyFont="1" applyFill="1" applyBorder="1" applyAlignment="1">
      <alignment horizontal="left" vertical="top" wrapText="1"/>
    </xf>
    <xf numFmtId="0" fontId="20" fillId="7" borderId="8" xfId="0" applyFont="1" applyFill="1" applyBorder="1"/>
    <xf numFmtId="0" fontId="0" fillId="7" borderId="10" xfId="0" applyFont="1" applyFill="1" applyBorder="1"/>
    <xf numFmtId="0" fontId="13" fillId="0" borderId="67" xfId="0" applyFont="1" applyBorder="1" applyAlignment="1">
      <alignment vertical="top" wrapText="1"/>
    </xf>
    <xf numFmtId="0" fontId="4" fillId="0" borderId="29" xfId="0" applyFont="1" applyFill="1" applyBorder="1" applyAlignment="1">
      <alignment horizontal="center" vertical="top" wrapText="1"/>
    </xf>
    <xf numFmtId="0" fontId="1" fillId="0" borderId="31" xfId="0" applyFont="1" applyFill="1" applyBorder="1" applyAlignment="1">
      <alignment horizontal="center" vertical="top" wrapText="1"/>
    </xf>
    <xf numFmtId="2" fontId="1" fillId="6" borderId="30" xfId="0" applyNumberFormat="1" applyFont="1" applyFill="1" applyBorder="1" applyAlignment="1">
      <alignment horizontal="center" vertical="top" wrapText="1"/>
    </xf>
    <xf numFmtId="164" fontId="3" fillId="6" borderId="20" xfId="0" applyNumberFormat="1" applyFont="1" applyFill="1" applyBorder="1" applyAlignment="1">
      <alignment horizontal="center" vertical="top" wrapText="1"/>
    </xf>
    <xf numFmtId="164" fontId="1" fillId="12" borderId="21" xfId="0" applyNumberFormat="1" applyFont="1" applyFill="1" applyBorder="1" applyAlignment="1">
      <alignment horizontal="center" vertical="top" wrapText="1"/>
    </xf>
    <xf numFmtId="0" fontId="0" fillId="12" borderId="0" xfId="0" applyFill="1"/>
    <xf numFmtId="0" fontId="14" fillId="6" borderId="20" xfId="0" applyFont="1" applyFill="1" applyBorder="1" applyAlignment="1">
      <alignment horizontal="center" vertical="top" wrapText="1"/>
    </xf>
    <xf numFmtId="0" fontId="5" fillId="2" borderId="20" xfId="0" applyFont="1" applyFill="1" applyBorder="1" applyAlignment="1">
      <alignment horizontal="center" vertical="top" wrapText="1"/>
    </xf>
    <xf numFmtId="0" fontId="1" fillId="12" borderId="21" xfId="0" applyFont="1" applyFill="1" applyBorder="1" applyAlignment="1">
      <alignment horizontal="center" vertical="top" wrapText="1"/>
    </xf>
    <xf numFmtId="0" fontId="13" fillId="0" borderId="65" xfId="0" applyFont="1" applyBorder="1" applyAlignment="1">
      <alignment vertical="top" wrapText="1"/>
    </xf>
    <xf numFmtId="0" fontId="4" fillId="0" borderId="64" xfId="0" applyFont="1" applyBorder="1" applyAlignment="1">
      <alignment horizontal="right"/>
    </xf>
    <xf numFmtId="0" fontId="13" fillId="0" borderId="29" xfId="0" applyFont="1" applyFill="1" applyBorder="1" applyAlignment="1">
      <alignment horizontal="center" vertical="top" wrapText="1"/>
    </xf>
    <xf numFmtId="2" fontId="1" fillId="6" borderId="1" xfId="0" applyNumberFormat="1" applyFont="1" applyFill="1" applyBorder="1" applyAlignment="1">
      <alignment horizontal="center" vertical="top" wrapText="1"/>
    </xf>
    <xf numFmtId="164" fontId="1" fillId="12" borderId="9" xfId="0" applyNumberFormat="1" applyFont="1" applyFill="1" applyBorder="1" applyAlignment="1">
      <alignment horizontal="center" vertical="top" wrapText="1"/>
    </xf>
    <xf numFmtId="164" fontId="1" fillId="12" borderId="37" xfId="0" applyNumberFormat="1" applyFont="1" applyFill="1" applyBorder="1" applyAlignment="1">
      <alignment horizontal="center" vertical="top" wrapText="1"/>
    </xf>
    <xf numFmtId="0" fontId="13" fillId="0" borderId="20" xfId="0" applyFont="1" applyFill="1" applyBorder="1" applyAlignment="1">
      <alignment horizontal="center" vertical="top" wrapText="1"/>
    </xf>
    <xf numFmtId="0" fontId="33" fillId="11" borderId="19" xfId="0" applyFont="1" applyFill="1" applyBorder="1" applyAlignment="1">
      <alignment horizontal="center" vertical="top" wrapText="1"/>
    </xf>
    <xf numFmtId="0" fontId="2" fillId="11" borderId="36" xfId="0" applyFont="1" applyFill="1" applyBorder="1" applyAlignment="1">
      <alignment horizontal="center" vertical="top" wrapText="1"/>
    </xf>
    <xf numFmtId="0" fontId="2" fillId="11" borderId="8" xfId="0" applyFont="1" applyFill="1" applyBorder="1" applyAlignment="1">
      <alignment horizontal="center" vertical="top" wrapText="1"/>
    </xf>
    <xf numFmtId="0" fontId="20" fillId="11" borderId="0" xfId="0" applyFont="1" applyFill="1"/>
    <xf numFmtId="0" fontId="26" fillId="11" borderId="19" xfId="0" applyFont="1" applyFill="1" applyBorder="1" applyAlignment="1">
      <alignment horizontal="center" vertical="top" wrapText="1"/>
    </xf>
    <xf numFmtId="0" fontId="28" fillId="11" borderId="36" xfId="0" applyFont="1" applyFill="1" applyBorder="1" applyAlignment="1">
      <alignment horizontal="center" vertical="top" wrapText="1"/>
    </xf>
    <xf numFmtId="0" fontId="28" fillId="11" borderId="8" xfId="0" applyFont="1" applyFill="1" applyBorder="1" applyAlignment="1">
      <alignment horizontal="center" vertical="top" wrapText="1"/>
    </xf>
    <xf numFmtId="0" fontId="2" fillId="11" borderId="16" xfId="0" applyFont="1" applyFill="1" applyBorder="1" applyAlignment="1">
      <alignment horizontal="center" vertical="top" wrapText="1"/>
    </xf>
    <xf numFmtId="164" fontId="1" fillId="12" borderId="26" xfId="0" applyNumberFormat="1" applyFont="1" applyFill="1" applyBorder="1" applyAlignment="1">
      <alignment horizontal="center" vertical="top" wrapText="1"/>
    </xf>
    <xf numFmtId="0" fontId="20" fillId="11" borderId="19" xfId="0" applyFont="1" applyFill="1" applyBorder="1" applyAlignment="1">
      <alignment horizontal="center"/>
    </xf>
    <xf numFmtId="0" fontId="2" fillId="11" borderId="19" xfId="0" applyFont="1" applyFill="1" applyBorder="1" applyAlignment="1">
      <alignment horizontal="center" vertical="top" wrapText="1"/>
    </xf>
    <xf numFmtId="0" fontId="28" fillId="0" borderId="17"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27" xfId="0" applyFont="1" applyFill="1" applyBorder="1" applyAlignment="1">
      <alignment horizontal="center" vertical="top" wrapText="1"/>
    </xf>
    <xf numFmtId="0" fontId="28" fillId="0" borderId="3" xfId="0" applyFont="1" applyFill="1" applyBorder="1" applyAlignment="1">
      <alignment horizontal="center" vertical="top" wrapText="1"/>
    </xf>
    <xf numFmtId="0" fontId="2" fillId="2" borderId="28" xfId="0" applyFont="1" applyFill="1" applyBorder="1" applyAlignment="1">
      <alignment horizontal="center" vertical="center"/>
    </xf>
    <xf numFmtId="0" fontId="0" fillId="8" borderId="62" xfId="0" applyFont="1" applyFill="1" applyBorder="1" applyAlignment="1">
      <alignment horizontal="left" vertical="top"/>
    </xf>
    <xf numFmtId="0" fontId="0" fillId="0" borderId="67" xfId="0" applyFont="1" applyBorder="1" applyAlignment="1">
      <alignment horizontal="left" vertical="top"/>
    </xf>
    <xf numFmtId="0" fontId="0" fillId="0" borderId="62" xfId="0" applyFont="1" applyBorder="1" applyAlignment="1">
      <alignment horizontal="left" vertical="top"/>
    </xf>
    <xf numFmtId="0" fontId="0" fillId="0" borderId="62" xfId="0" applyFont="1" applyFill="1" applyBorder="1" applyAlignment="1">
      <alignment horizontal="left" vertical="top"/>
    </xf>
    <xf numFmtId="0" fontId="0" fillId="8" borderId="61" xfId="0" applyFont="1" applyFill="1" applyBorder="1" applyAlignment="1">
      <alignment horizontal="left" vertical="center"/>
    </xf>
    <xf numFmtId="0" fontId="0" fillId="8" borderId="63" xfId="0" applyFont="1" applyFill="1" applyBorder="1" applyAlignment="1">
      <alignment horizontal="left" vertical="top"/>
    </xf>
    <xf numFmtId="0" fontId="0" fillId="0" borderId="65" xfId="0" applyFont="1" applyBorder="1" applyAlignment="1">
      <alignment horizontal="left" vertical="top"/>
    </xf>
    <xf numFmtId="0" fontId="0" fillId="0" borderId="67" xfId="0" applyFont="1" applyFill="1" applyBorder="1" applyAlignment="1">
      <alignment horizontal="left" vertical="center"/>
    </xf>
    <xf numFmtId="0" fontId="0" fillId="0" borderId="65" xfId="0" applyFont="1" applyFill="1" applyBorder="1" applyAlignment="1">
      <alignment horizontal="left" vertical="top"/>
    </xf>
    <xf numFmtId="0" fontId="0" fillId="0" borderId="61" xfId="0" applyFont="1" applyFill="1" applyBorder="1" applyAlignment="1">
      <alignment horizontal="left" vertical="top"/>
    </xf>
    <xf numFmtId="0" fontId="0" fillId="0" borderId="63" xfId="0" applyFont="1" applyFill="1" applyBorder="1" applyAlignment="1">
      <alignment horizontal="left" vertical="top"/>
    </xf>
    <xf numFmtId="0" fontId="0" fillId="0" borderId="67" xfId="0" applyFont="1" applyFill="1" applyBorder="1" applyAlignment="1">
      <alignment horizontal="left" vertical="top"/>
    </xf>
    <xf numFmtId="0" fontId="0" fillId="0" borderId="68" xfId="0" applyFont="1" applyBorder="1" applyAlignment="1">
      <alignment horizontal="center"/>
    </xf>
    <xf numFmtId="0" fontId="20" fillId="0" borderId="67" xfId="0" applyFont="1" applyBorder="1" applyAlignment="1">
      <alignment horizontal="left" vertical="center"/>
    </xf>
    <xf numFmtId="0" fontId="10" fillId="0" borderId="2" xfId="0" applyNumberFormat="1" applyFont="1" applyFill="1" applyBorder="1" applyAlignment="1">
      <alignment horizontal="left" vertical="top" wrapText="1"/>
    </xf>
    <xf numFmtId="0" fontId="10" fillId="0" borderId="32" xfId="0" applyNumberFormat="1" applyFont="1" applyFill="1" applyBorder="1" applyAlignment="1">
      <alignment horizontal="left" vertical="top" wrapText="1"/>
    </xf>
    <xf numFmtId="0" fontId="10" fillId="0" borderId="4" xfId="0" applyNumberFormat="1" applyFont="1" applyFill="1" applyBorder="1" applyAlignment="1">
      <alignment horizontal="left" vertical="top" wrapText="1"/>
    </xf>
    <xf numFmtId="0" fontId="8" fillId="0" borderId="60" xfId="0" applyFont="1" applyFill="1" applyBorder="1" applyAlignment="1">
      <alignment horizontal="center" vertical="center"/>
    </xf>
    <xf numFmtId="0" fontId="8" fillId="0" borderId="23" xfId="0" applyFont="1" applyFill="1" applyBorder="1" applyAlignment="1">
      <alignment horizontal="center" vertical="center"/>
    </xf>
    <xf numFmtId="0" fontId="8" fillId="2" borderId="28" xfId="0" applyFont="1" applyFill="1" applyBorder="1" applyAlignment="1">
      <alignment horizontal="center" vertical="center"/>
    </xf>
    <xf numFmtId="2" fontId="10" fillId="0" borderId="32" xfId="0" applyNumberFormat="1" applyFont="1" applyFill="1" applyBorder="1" applyAlignment="1">
      <alignment horizontal="center" vertical="top" wrapText="1"/>
    </xf>
    <xf numFmtId="2" fontId="10" fillId="0" borderId="4" xfId="0" applyNumberFormat="1" applyFont="1" applyFill="1" applyBorder="1" applyAlignment="1">
      <alignment horizontal="center" vertical="top" wrapText="1"/>
    </xf>
    <xf numFmtId="0" fontId="8" fillId="0" borderId="29" xfId="0" applyFont="1" applyFill="1" applyBorder="1" applyAlignment="1">
      <alignment horizontal="left" vertical="top" wrapText="1"/>
    </xf>
    <xf numFmtId="0" fontId="0" fillId="0" borderId="28" xfId="0" applyFill="1" applyBorder="1" applyAlignment="1">
      <alignment horizontal="center"/>
    </xf>
    <xf numFmtId="0" fontId="8" fillId="0" borderId="29" xfId="0" applyFont="1" applyFill="1" applyBorder="1" applyAlignment="1">
      <alignment horizontal="center" vertical="center"/>
    </xf>
    <xf numFmtId="0" fontId="0" fillId="0" borderId="29" xfId="0" applyFill="1" applyBorder="1" applyAlignment="1">
      <alignment horizontal="center"/>
    </xf>
    <xf numFmtId="0" fontId="0" fillId="0" borderId="23" xfId="0" applyFill="1" applyBorder="1" applyAlignment="1">
      <alignment horizontal="center"/>
    </xf>
    <xf numFmtId="2" fontId="17" fillId="6" borderId="67" xfId="0" applyNumberFormat="1" applyFont="1" applyFill="1" applyBorder="1" applyAlignment="1">
      <alignment horizontal="center" vertical="top" wrapText="1"/>
    </xf>
    <xf numFmtId="2" fontId="20" fillId="6" borderId="0" xfId="0" applyNumberFormat="1" applyFont="1" applyFill="1" applyAlignment="1">
      <alignment horizontal="center"/>
    </xf>
    <xf numFmtId="0" fontId="18" fillId="6" borderId="29" xfId="0" applyFont="1" applyFill="1" applyBorder="1" applyAlignment="1">
      <alignment horizontal="left" vertical="top" wrapText="1"/>
    </xf>
    <xf numFmtId="0" fontId="18" fillId="6" borderId="64" xfId="0" applyFont="1" applyFill="1" applyBorder="1" applyAlignment="1">
      <alignment horizontal="center" vertical="center" wrapText="1"/>
    </xf>
    <xf numFmtId="0" fontId="18" fillId="6" borderId="28" xfId="0" applyFont="1" applyFill="1" applyBorder="1" applyAlignment="1">
      <alignment horizontal="center" vertical="center" wrapText="1"/>
    </xf>
    <xf numFmtId="0" fontId="18" fillId="6" borderId="64" xfId="0" applyFont="1" applyFill="1" applyBorder="1" applyAlignment="1">
      <alignment horizontal="center" vertical="center"/>
    </xf>
    <xf numFmtId="0" fontId="18" fillId="6" borderId="60" xfId="0" applyFont="1" applyFill="1" applyBorder="1" applyAlignment="1">
      <alignment horizontal="center" vertical="center"/>
    </xf>
    <xf numFmtId="0" fontId="18" fillId="6" borderId="28" xfId="0" applyFont="1" applyFill="1" applyBorder="1" applyAlignment="1">
      <alignment horizontal="center" vertical="center"/>
    </xf>
    <xf numFmtId="0" fontId="18" fillId="6" borderId="23" xfId="0" applyFont="1" applyFill="1" applyBorder="1" applyAlignment="1">
      <alignment horizontal="center" vertical="center"/>
    </xf>
    <xf numFmtId="0" fontId="18" fillId="6" borderId="29" xfId="0" applyFont="1" applyFill="1" applyBorder="1" applyAlignment="1">
      <alignment horizontal="center" vertical="center"/>
    </xf>
    <xf numFmtId="0" fontId="20" fillId="6" borderId="29" xfId="0" applyFont="1" applyFill="1" applyBorder="1" applyAlignment="1"/>
    <xf numFmtId="0" fontId="10" fillId="0" borderId="67" xfId="0" applyNumberFormat="1" applyFont="1" applyFill="1" applyBorder="1" applyAlignment="1">
      <alignment horizontal="center" vertical="top" wrapText="1"/>
    </xf>
    <xf numFmtId="0" fontId="10" fillId="0" borderId="62" xfId="0" applyNumberFormat="1" applyFont="1" applyFill="1" applyBorder="1" applyAlignment="1">
      <alignment horizontal="center" vertical="top" wrapText="1"/>
    </xf>
    <xf numFmtId="0" fontId="8" fillId="0" borderId="18" xfId="0" applyFont="1" applyBorder="1" applyAlignment="1">
      <alignment horizontal="left" vertical="top" wrapText="1"/>
    </xf>
    <xf numFmtId="0" fontId="9" fillId="0" borderId="22" xfId="0" applyFont="1" applyBorder="1" applyAlignment="1">
      <alignment horizontal="left" vertical="top" wrapText="1"/>
    </xf>
    <xf numFmtId="0" fontId="10" fillId="0" borderId="22" xfId="0" applyNumberFormat="1" applyFont="1" applyFill="1" applyBorder="1" applyAlignment="1">
      <alignment horizontal="left" vertical="top" wrapText="1"/>
    </xf>
    <xf numFmtId="0" fontId="10" fillId="0" borderId="65" xfId="0" applyNumberFormat="1" applyFont="1" applyFill="1" applyBorder="1" applyAlignment="1">
      <alignment horizontal="center" vertical="top" wrapText="1"/>
    </xf>
    <xf numFmtId="0" fontId="10" fillId="0" borderId="24" xfId="0" applyNumberFormat="1" applyFont="1" applyFill="1" applyBorder="1" applyAlignment="1">
      <alignment horizontal="left" vertical="top" wrapText="1"/>
    </xf>
    <xf numFmtId="0" fontId="10" fillId="0" borderId="18" xfId="0" applyNumberFormat="1" applyFont="1" applyFill="1" applyBorder="1" applyAlignment="1">
      <alignment horizontal="left" vertical="top" wrapText="1"/>
    </xf>
    <xf numFmtId="2" fontId="10" fillId="0" borderId="24" xfId="0" applyNumberFormat="1" applyFont="1" applyFill="1" applyBorder="1" applyAlignment="1">
      <alignment horizontal="center" vertical="top" wrapText="1"/>
    </xf>
    <xf numFmtId="2" fontId="0" fillId="2" borderId="18" xfId="0" applyNumberFormat="1" applyFill="1" applyBorder="1"/>
    <xf numFmtId="0" fontId="9" fillId="0" borderId="11" xfId="0" applyFont="1" applyFill="1" applyBorder="1" applyAlignment="1">
      <alignment horizontal="left" vertical="top" wrapText="1"/>
    </xf>
    <xf numFmtId="0" fontId="0" fillId="0" borderId="62" xfId="0" applyFill="1" applyBorder="1" applyAlignment="1">
      <alignment horizontal="center"/>
    </xf>
    <xf numFmtId="0" fontId="10" fillId="0" borderId="62" xfId="0" applyFont="1" applyFill="1" applyBorder="1" applyAlignment="1">
      <alignment horizontal="center" vertical="top" wrapText="1"/>
    </xf>
    <xf numFmtId="0" fontId="0" fillId="0" borderId="11" xfId="0" applyBorder="1" applyAlignment="1">
      <alignment vertical="center"/>
    </xf>
    <xf numFmtId="0" fontId="0" fillId="0" borderId="63" xfId="0" applyFill="1" applyBorder="1" applyAlignment="1">
      <alignment horizontal="center" vertical="center"/>
    </xf>
    <xf numFmtId="0" fontId="0" fillId="0" borderId="38" xfId="0" applyFill="1" applyBorder="1" applyAlignment="1">
      <alignment vertical="center"/>
    </xf>
    <xf numFmtId="0" fontId="0" fillId="0" borderId="34" xfId="0" applyFill="1" applyBorder="1" applyAlignment="1">
      <alignment vertical="center"/>
    </xf>
    <xf numFmtId="0" fontId="0" fillId="0" borderId="38" xfId="0" applyBorder="1" applyAlignment="1">
      <alignment vertical="center"/>
    </xf>
    <xf numFmtId="0" fontId="8" fillId="13" borderId="1" xfId="0" applyFont="1" applyFill="1" applyBorder="1" applyAlignment="1">
      <alignment horizontal="left" vertical="top" wrapText="1"/>
    </xf>
    <xf numFmtId="0" fontId="9" fillId="13" borderId="2" xfId="0" applyFont="1" applyFill="1" applyBorder="1" applyAlignment="1">
      <alignment horizontal="left" vertical="top" wrapText="1"/>
    </xf>
    <xf numFmtId="0" fontId="10" fillId="13" borderId="2" xfId="0" applyNumberFormat="1" applyFont="1" applyFill="1" applyBorder="1" applyAlignment="1">
      <alignment horizontal="left" vertical="top" wrapText="1"/>
    </xf>
    <xf numFmtId="0" fontId="10" fillId="13" borderId="62" xfId="0" applyNumberFormat="1" applyFont="1" applyFill="1" applyBorder="1" applyAlignment="1">
      <alignment horizontal="center" vertical="top" wrapText="1"/>
    </xf>
    <xf numFmtId="0" fontId="10" fillId="13" borderId="4" xfId="0" applyNumberFormat="1" applyFont="1" applyFill="1" applyBorder="1" applyAlignment="1">
      <alignment horizontal="left" vertical="top" wrapText="1"/>
    </xf>
    <xf numFmtId="0" fontId="10" fillId="13" borderId="1" xfId="0" applyNumberFormat="1" applyFont="1" applyFill="1" applyBorder="1" applyAlignment="1">
      <alignment horizontal="left" vertical="top" wrapText="1"/>
    </xf>
    <xf numFmtId="0" fontId="0" fillId="13" borderId="1" xfId="0" applyFill="1" applyBorder="1"/>
    <xf numFmtId="2" fontId="10" fillId="13" borderId="4" xfId="0" applyNumberFormat="1" applyFont="1" applyFill="1" applyBorder="1" applyAlignment="1">
      <alignment horizontal="center" vertical="top" wrapText="1"/>
    </xf>
    <xf numFmtId="2" fontId="0" fillId="13" borderId="1" xfId="0" applyNumberFormat="1" applyFill="1" applyBorder="1"/>
    <xf numFmtId="0" fontId="0" fillId="0" borderId="11" xfId="0" applyBorder="1" applyAlignment="1">
      <alignment horizontal="left" vertical="center"/>
    </xf>
    <xf numFmtId="0" fontId="0" fillId="13" borderId="0" xfId="0" applyFill="1"/>
    <xf numFmtId="0" fontId="22"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11" fillId="0" borderId="36" xfId="0" applyFont="1" applyFill="1" applyBorder="1" applyAlignment="1">
      <alignment horizontal="left" vertical="top" wrapText="1"/>
    </xf>
    <xf numFmtId="0" fontId="9" fillId="0" borderId="31" xfId="0" applyFont="1" applyFill="1" applyBorder="1" applyAlignment="1">
      <alignment horizontal="left" vertical="top" wrapText="1"/>
    </xf>
    <xf numFmtId="0" fontId="11" fillId="0" borderId="8" xfId="0" applyFont="1" applyFill="1" applyBorder="1" applyAlignment="1">
      <alignment horizontal="left" vertical="top" wrapText="1"/>
    </xf>
    <xf numFmtId="0" fontId="9" fillId="0" borderId="22" xfId="0" applyFont="1" applyFill="1" applyBorder="1" applyAlignment="1">
      <alignment horizontal="left" vertical="top" wrapText="1"/>
    </xf>
    <xf numFmtId="0" fontId="20" fillId="14" borderId="0" xfId="0" applyFont="1" applyFill="1" applyAlignment="1">
      <alignment vertical="top"/>
    </xf>
    <xf numFmtId="0" fontId="8" fillId="0" borderId="34" xfId="0" applyFont="1" applyFill="1" applyBorder="1" applyAlignment="1">
      <alignment horizontal="left" vertical="top" textRotation="90" wrapText="1"/>
    </xf>
    <xf numFmtId="0" fontId="18" fillId="14" borderId="40" xfId="0" applyFont="1" applyFill="1" applyBorder="1" applyAlignment="1">
      <alignment horizontal="center" vertical="top" wrapText="1"/>
    </xf>
    <xf numFmtId="0" fontId="8" fillId="0" borderId="12" xfId="0" applyFont="1" applyFill="1" applyBorder="1" applyAlignment="1">
      <alignment horizontal="left" vertical="top" textRotation="90" wrapText="1"/>
    </xf>
    <xf numFmtId="0" fontId="11" fillId="0" borderId="16" xfId="0" applyFont="1" applyFill="1" applyBorder="1" applyAlignment="1">
      <alignment horizontal="left" vertical="top" wrapText="1"/>
    </xf>
    <xf numFmtId="0" fontId="11" fillId="0" borderId="1" xfId="0" applyFont="1" applyFill="1" applyBorder="1" applyAlignment="1">
      <alignment horizontal="left" vertical="top" wrapText="1"/>
    </xf>
    <xf numFmtId="1" fontId="9" fillId="0" borderId="30" xfId="0" applyNumberFormat="1" applyFont="1" applyFill="1" applyBorder="1" applyAlignment="1">
      <alignment horizontal="center" vertical="top" wrapText="1"/>
    </xf>
    <xf numFmtId="1" fontId="9" fillId="0" borderId="1" xfId="0" applyNumberFormat="1" applyFont="1" applyFill="1" applyBorder="1" applyAlignment="1">
      <alignment horizontal="center" vertical="top" wrapText="1"/>
    </xf>
    <xf numFmtId="1" fontId="10" fillId="0" borderId="1" xfId="0" applyNumberFormat="1" applyFont="1" applyFill="1" applyBorder="1" applyAlignment="1">
      <alignment horizontal="center" vertical="top" wrapText="1"/>
    </xf>
    <xf numFmtId="1" fontId="6" fillId="0" borderId="1" xfId="0" applyNumberFormat="1" applyFont="1" applyFill="1" applyBorder="1" applyAlignment="1">
      <alignment horizontal="center" vertical="top" wrapText="1"/>
    </xf>
    <xf numFmtId="1" fontId="9" fillId="0" borderId="18" xfId="0" applyNumberFormat="1" applyFont="1" applyFill="1" applyBorder="1" applyAlignment="1">
      <alignment horizontal="center" vertical="top" wrapText="1"/>
    </xf>
    <xf numFmtId="1" fontId="10" fillId="0" borderId="18" xfId="0" applyNumberFormat="1" applyFont="1" applyFill="1" applyBorder="1" applyAlignment="1">
      <alignment horizontal="center" vertical="top" wrapText="1"/>
    </xf>
    <xf numFmtId="1" fontId="0" fillId="0" borderId="1" xfId="0" applyNumberFormat="1" applyFill="1" applyBorder="1" applyAlignment="1">
      <alignment horizontal="center" vertical="top"/>
    </xf>
    <xf numFmtId="1" fontId="9" fillId="0" borderId="37" xfId="0" applyNumberFormat="1" applyFont="1" applyFill="1" applyBorder="1" applyAlignment="1">
      <alignment horizontal="center" vertical="top" wrapText="1"/>
    </xf>
    <xf numFmtId="1" fontId="16" fillId="14" borderId="48" xfId="0" applyNumberFormat="1" applyFont="1" applyFill="1" applyBorder="1" applyAlignment="1">
      <alignment horizontal="center" vertical="top" wrapText="1"/>
    </xf>
    <xf numFmtId="1" fontId="10" fillId="0" borderId="30" xfId="0" applyNumberFormat="1" applyFont="1" applyFill="1" applyBorder="1" applyAlignment="1">
      <alignment horizontal="center" vertical="top" wrapText="1"/>
    </xf>
    <xf numFmtId="1" fontId="10" fillId="0" borderId="37" xfId="0" applyNumberFormat="1" applyFont="1" applyFill="1" applyBorder="1" applyAlignment="1">
      <alignment horizontal="center" vertical="top" wrapText="1"/>
    </xf>
    <xf numFmtId="1" fontId="10" fillId="0" borderId="49" xfId="0" applyNumberFormat="1" applyFont="1" applyFill="1" applyBorder="1" applyAlignment="1">
      <alignment horizontal="center" vertical="top" wrapText="1"/>
    </xf>
    <xf numFmtId="1" fontId="10" fillId="0" borderId="31" xfId="0" applyNumberFormat="1" applyFont="1" applyFill="1" applyBorder="1" applyAlignment="1">
      <alignment horizontal="center" vertical="top" wrapText="1"/>
    </xf>
    <xf numFmtId="1" fontId="10" fillId="0" borderId="36" xfId="0" applyNumberFormat="1" applyFont="1" applyFill="1" applyBorder="1" applyAlignment="1">
      <alignment horizontal="center" vertical="top" wrapText="1"/>
    </xf>
    <xf numFmtId="1" fontId="10" fillId="0" borderId="30" xfId="0" applyNumberFormat="1" applyFont="1" applyFill="1" applyBorder="1" applyAlignment="1">
      <alignment horizontal="center" vertical="top"/>
    </xf>
    <xf numFmtId="1" fontId="9" fillId="0" borderId="9" xfId="0" applyNumberFormat="1" applyFont="1" applyFill="1" applyBorder="1" applyAlignment="1">
      <alignment horizontal="center" vertical="top" wrapText="1"/>
    </xf>
    <xf numFmtId="1" fontId="16" fillId="14" borderId="74" xfId="0" applyNumberFormat="1" applyFont="1" applyFill="1" applyBorder="1" applyAlignment="1">
      <alignment horizontal="center" vertical="top" wrapText="1"/>
    </xf>
    <xf numFmtId="1" fontId="10" fillId="0" borderId="9" xfId="0" applyNumberFormat="1" applyFont="1" applyFill="1" applyBorder="1" applyAlignment="1">
      <alignment horizontal="center" vertical="top" wrapText="1"/>
    </xf>
    <xf numFmtId="1" fontId="10" fillId="0" borderId="2" xfId="0" applyNumberFormat="1" applyFont="1" applyFill="1" applyBorder="1" applyAlignment="1">
      <alignment horizontal="center" vertical="top" wrapText="1"/>
    </xf>
    <xf numFmtId="1" fontId="10" fillId="0" borderId="8" xfId="0" applyNumberFormat="1" applyFont="1" applyFill="1" applyBorder="1" applyAlignment="1">
      <alignment horizontal="center" vertical="top" wrapText="1"/>
    </xf>
    <xf numFmtId="1" fontId="10" fillId="0" borderId="1" xfId="0" applyNumberFormat="1" applyFont="1" applyFill="1" applyBorder="1" applyAlignment="1">
      <alignment horizontal="center" vertical="top"/>
    </xf>
    <xf numFmtId="1" fontId="16" fillId="14" borderId="72" xfId="0" applyNumberFormat="1" applyFont="1" applyFill="1" applyBorder="1" applyAlignment="1">
      <alignment horizontal="center" vertical="top" wrapText="1"/>
    </xf>
    <xf numFmtId="1" fontId="17" fillId="14" borderId="74" xfId="0" applyNumberFormat="1" applyFont="1" applyFill="1" applyBorder="1" applyAlignment="1">
      <alignment horizontal="center" vertical="top" wrapText="1"/>
    </xf>
    <xf numFmtId="1" fontId="10" fillId="0" borderId="1" xfId="0" applyNumberFormat="1" applyFont="1" applyFill="1" applyBorder="1" applyAlignment="1" applyProtection="1">
      <alignment horizontal="center" vertical="top" wrapText="1"/>
    </xf>
    <xf numFmtId="1" fontId="10" fillId="0" borderId="9" xfId="0" applyNumberFormat="1" applyFont="1" applyFill="1" applyBorder="1" applyAlignment="1" applyProtection="1">
      <alignment horizontal="center" vertical="top" wrapText="1"/>
    </xf>
    <xf numFmtId="1" fontId="6" fillId="0" borderId="9" xfId="0" applyNumberFormat="1" applyFont="1" applyFill="1" applyBorder="1" applyAlignment="1">
      <alignment horizontal="center" vertical="top" wrapText="1"/>
    </xf>
    <xf numFmtId="1" fontId="29" fillId="14" borderId="74" xfId="0" applyNumberFormat="1" applyFont="1" applyFill="1" applyBorder="1" applyAlignment="1">
      <alignment horizontal="center" vertical="top" wrapText="1"/>
    </xf>
    <xf numFmtId="1" fontId="10" fillId="0" borderId="11" xfId="0" applyNumberFormat="1" applyFont="1" applyFill="1" applyBorder="1" applyAlignment="1">
      <alignment horizontal="center" vertical="top" wrapText="1"/>
    </xf>
    <xf numFmtId="1" fontId="10" fillId="0" borderId="34" xfId="0" applyNumberFormat="1" applyFont="1" applyFill="1" applyBorder="1" applyAlignment="1">
      <alignment horizontal="center" vertical="top" wrapText="1"/>
    </xf>
    <xf numFmtId="1" fontId="9" fillId="0" borderId="26" xfId="0" applyNumberFormat="1" applyFont="1" applyFill="1" applyBorder="1" applyAlignment="1">
      <alignment horizontal="center" vertical="top" wrapText="1"/>
    </xf>
    <xf numFmtId="1" fontId="16" fillId="14" borderId="75" xfId="0" applyNumberFormat="1" applyFont="1" applyFill="1" applyBorder="1" applyAlignment="1">
      <alignment horizontal="center" vertical="top" wrapText="1"/>
    </xf>
    <xf numFmtId="1" fontId="10" fillId="0" borderId="26" xfId="0" applyNumberFormat="1" applyFont="1" applyFill="1" applyBorder="1" applyAlignment="1">
      <alignment horizontal="center" vertical="top" wrapText="1"/>
    </xf>
    <xf numFmtId="1" fontId="10" fillId="0" borderId="50" xfId="0" applyNumberFormat="1" applyFont="1" applyFill="1" applyBorder="1" applyAlignment="1">
      <alignment horizontal="center" vertical="top" wrapText="1"/>
    </xf>
    <xf numFmtId="1" fontId="10" fillId="0" borderId="16" xfId="0" applyNumberFormat="1" applyFont="1" applyFill="1" applyBorder="1" applyAlignment="1">
      <alignment horizontal="center" vertical="top" wrapText="1"/>
    </xf>
    <xf numFmtId="1" fontId="10" fillId="0" borderId="18" xfId="0" applyNumberFormat="1" applyFont="1" applyFill="1" applyBorder="1" applyAlignment="1">
      <alignment horizontal="center" vertical="top"/>
    </xf>
    <xf numFmtId="1" fontId="20" fillId="14" borderId="1" xfId="0" applyNumberFormat="1" applyFont="1" applyFill="1" applyBorder="1" applyAlignment="1">
      <alignment horizontal="center" vertical="top"/>
    </xf>
    <xf numFmtId="1" fontId="0" fillId="0" borderId="1" xfId="0" applyNumberFormat="1" applyFont="1" applyFill="1" applyBorder="1" applyAlignment="1">
      <alignment horizontal="center" vertical="top"/>
    </xf>
    <xf numFmtId="0" fontId="5" fillId="0" borderId="2" xfId="0" applyFont="1" applyFill="1" applyBorder="1" applyAlignment="1">
      <alignment horizontal="center" vertical="top" wrapText="1"/>
    </xf>
    <xf numFmtId="0" fontId="1" fillId="0" borderId="11" xfId="0" applyNumberFormat="1" applyFont="1" applyFill="1" applyBorder="1" applyAlignment="1">
      <alignment horizontal="center" vertical="top" wrapText="1"/>
    </xf>
    <xf numFmtId="0" fontId="20" fillId="10" borderId="19" xfId="0" applyFont="1" applyFill="1" applyBorder="1" applyAlignment="1">
      <alignment horizontal="center"/>
    </xf>
    <xf numFmtId="0" fontId="20" fillId="0" borderId="29" xfId="0" applyFont="1" applyBorder="1" applyAlignment="1">
      <alignment horizontal="center"/>
    </xf>
    <xf numFmtId="0" fontId="20" fillId="0" borderId="20" xfId="0" applyFont="1" applyBorder="1" applyAlignment="1">
      <alignment horizontal="center"/>
    </xf>
    <xf numFmtId="0" fontId="20" fillId="0" borderId="29" xfId="0" applyFont="1" applyBorder="1"/>
    <xf numFmtId="0" fontId="20" fillId="0" borderId="20" xfId="0" applyFont="1" applyBorder="1"/>
    <xf numFmtId="0" fontId="20" fillId="10" borderId="64" xfId="0" applyFont="1" applyFill="1" applyBorder="1" applyAlignment="1">
      <alignment horizontal="center"/>
    </xf>
    <xf numFmtId="0" fontId="20" fillId="0" borderId="25" xfId="0" applyFont="1" applyBorder="1"/>
    <xf numFmtId="0" fontId="20" fillId="10" borderId="19" xfId="0" applyFont="1" applyFill="1" applyBorder="1"/>
    <xf numFmtId="0" fontId="20" fillId="0" borderId="20" xfId="0" applyFont="1" applyFill="1" applyBorder="1" applyAlignment="1">
      <alignment horizontal="center"/>
    </xf>
    <xf numFmtId="0" fontId="20" fillId="0" borderId="19" xfId="0" applyFont="1" applyBorder="1"/>
    <xf numFmtId="0" fontId="10" fillId="0" borderId="32" xfId="0" applyFont="1" applyFill="1" applyBorder="1" applyAlignment="1">
      <alignment horizontal="center" vertical="top" wrapText="1"/>
    </xf>
    <xf numFmtId="0" fontId="10" fillId="0" borderId="4" xfId="0" applyFont="1" applyFill="1" applyBorder="1" applyAlignment="1">
      <alignment horizontal="center" vertical="top" wrapText="1"/>
    </xf>
    <xf numFmtId="0" fontId="10" fillId="13" borderId="4" xfId="0" applyFont="1" applyFill="1" applyBorder="1" applyAlignment="1">
      <alignment horizontal="center" vertical="top" wrapText="1"/>
    </xf>
    <xf numFmtId="0" fontId="10" fillId="0" borderId="24" xfId="0" applyFont="1" applyFill="1" applyBorder="1" applyAlignment="1">
      <alignment horizontal="center" vertical="top" wrapText="1"/>
    </xf>
    <xf numFmtId="2" fontId="34" fillId="9" borderId="2" xfId="0" applyNumberFormat="1" applyFont="1" applyFill="1" applyBorder="1" applyAlignment="1">
      <alignment horizontal="center" vertical="top" wrapText="1"/>
    </xf>
    <xf numFmtId="164" fontId="2" fillId="12" borderId="9" xfId="0" applyNumberFormat="1" applyFont="1" applyFill="1" applyBorder="1" applyAlignment="1">
      <alignment horizontal="center" vertical="top" wrapText="1"/>
    </xf>
    <xf numFmtId="0" fontId="20" fillId="6" borderId="23" xfId="0" applyFont="1" applyFill="1" applyBorder="1" applyAlignment="1">
      <alignment horizontal="center"/>
    </xf>
    <xf numFmtId="1" fontId="16" fillId="14" borderId="67" xfId="0" applyNumberFormat="1" applyFont="1" applyFill="1" applyBorder="1" applyAlignment="1">
      <alignment horizontal="center" vertical="top" wrapText="1"/>
    </xf>
    <xf numFmtId="1" fontId="16" fillId="14" borderId="62" xfId="0" applyNumberFormat="1" applyFont="1" applyFill="1" applyBorder="1" applyAlignment="1">
      <alignment horizontal="center" vertical="top" wrapText="1"/>
    </xf>
    <xf numFmtId="1" fontId="17" fillId="14" borderId="62" xfId="0" applyNumberFormat="1" applyFont="1" applyFill="1" applyBorder="1" applyAlignment="1">
      <alignment horizontal="center" vertical="top" wrapText="1"/>
    </xf>
    <xf numFmtId="1" fontId="29" fillId="14" borderId="62" xfId="0" applyNumberFormat="1" applyFont="1" applyFill="1" applyBorder="1" applyAlignment="1">
      <alignment horizontal="center" vertical="top" wrapText="1"/>
    </xf>
    <xf numFmtId="1" fontId="16" fillId="14" borderId="65" xfId="0" applyNumberFormat="1" applyFont="1" applyFill="1" applyBorder="1" applyAlignment="1">
      <alignment horizontal="center" vertical="top" wrapText="1"/>
    </xf>
    <xf numFmtId="0" fontId="0" fillId="0" borderId="23" xfId="0" applyBorder="1" applyAlignment="1">
      <alignment horizontal="center"/>
    </xf>
    <xf numFmtId="0" fontId="10" fillId="0" borderId="31" xfId="0" applyNumberFormat="1" applyFont="1" applyFill="1" applyBorder="1" applyAlignment="1">
      <alignment horizontal="center" vertical="top" wrapText="1"/>
    </xf>
    <xf numFmtId="0" fontId="10" fillId="0" borderId="2" xfId="0" applyNumberFormat="1" applyFont="1" applyFill="1" applyBorder="1" applyAlignment="1">
      <alignment horizontal="center" vertical="top" wrapText="1"/>
    </xf>
    <xf numFmtId="0" fontId="0" fillId="0" borderId="2" xfId="0" applyFill="1" applyBorder="1" applyAlignment="1">
      <alignment horizontal="center"/>
    </xf>
    <xf numFmtId="0" fontId="10" fillId="13" borderId="2" xfId="0" applyNumberFormat="1" applyFont="1" applyFill="1" applyBorder="1" applyAlignment="1">
      <alignment horizontal="center" vertical="top" wrapText="1"/>
    </xf>
    <xf numFmtId="0" fontId="10" fillId="0" borderId="22" xfId="0" applyNumberFormat="1" applyFont="1" applyFill="1" applyBorder="1" applyAlignment="1">
      <alignment horizontal="center" vertical="top" wrapText="1"/>
    </xf>
    <xf numFmtId="0" fontId="0" fillId="0" borderId="34" xfId="0" applyBorder="1" applyAlignment="1">
      <alignment horizontal="center" vertical="center"/>
    </xf>
    <xf numFmtId="0" fontId="17" fillId="14" borderId="31" xfId="0" applyNumberFormat="1" applyFont="1" applyFill="1" applyBorder="1" applyAlignment="1">
      <alignment horizontal="center" vertical="top" wrapText="1"/>
    </xf>
    <xf numFmtId="0" fontId="17" fillId="14" borderId="2" xfId="0" applyNumberFormat="1" applyFont="1" applyFill="1" applyBorder="1" applyAlignment="1">
      <alignment horizontal="center" vertical="top" wrapText="1"/>
    </xf>
    <xf numFmtId="0" fontId="20" fillId="14" borderId="2" xfId="0" applyFont="1" applyFill="1" applyBorder="1" applyAlignment="1">
      <alignment horizontal="center"/>
    </xf>
    <xf numFmtId="0" fontId="17" fillId="14" borderId="22" xfId="0" applyNumberFormat="1" applyFont="1" applyFill="1" applyBorder="1" applyAlignment="1">
      <alignment horizontal="center" vertical="top" wrapText="1"/>
    </xf>
    <xf numFmtId="0" fontId="20" fillId="14" borderId="34" xfId="0" applyFont="1" applyFill="1" applyBorder="1" applyAlignment="1">
      <alignment horizontal="center" vertical="center"/>
    </xf>
    <xf numFmtId="0" fontId="17" fillId="14" borderId="30" xfId="0" applyFont="1" applyFill="1" applyBorder="1" applyAlignment="1">
      <alignment horizontal="center" vertical="top" wrapText="1"/>
    </xf>
    <xf numFmtId="0" fontId="17" fillId="14" borderId="1" xfId="0" applyFont="1" applyFill="1" applyBorder="1" applyAlignment="1">
      <alignment horizontal="center" vertical="top" wrapText="1"/>
    </xf>
    <xf numFmtId="0" fontId="20" fillId="14" borderId="0" xfId="0" applyFont="1" applyFill="1" applyAlignment="1">
      <alignment horizontal="center"/>
    </xf>
    <xf numFmtId="0" fontId="17" fillId="14" borderId="1" xfId="0" applyFont="1" applyFill="1" applyBorder="1" applyAlignment="1" applyProtection="1">
      <alignment horizontal="center" vertical="top" wrapText="1"/>
    </xf>
    <xf numFmtId="0" fontId="17" fillId="14" borderId="18" xfId="0" applyFont="1" applyFill="1" applyBorder="1" applyAlignment="1">
      <alignment horizontal="center" vertical="top" wrapText="1"/>
    </xf>
    <xf numFmtId="0" fontId="8" fillId="2" borderId="60" xfId="0" applyFont="1" applyFill="1" applyBorder="1" applyAlignment="1">
      <alignment horizontal="center" vertical="center" wrapText="1"/>
    </xf>
    <xf numFmtId="0" fontId="18" fillId="6" borderId="60"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10" fillId="0" borderId="4" xfId="0" applyFont="1" applyFill="1" applyBorder="1" applyAlignment="1" applyProtection="1">
      <alignment horizontal="center" vertical="top" wrapText="1"/>
    </xf>
    <xf numFmtId="0" fontId="10" fillId="13" borderId="4" xfId="0" applyFont="1" applyFill="1" applyBorder="1" applyAlignment="1" applyProtection="1">
      <alignment horizontal="center" vertical="top" wrapText="1"/>
    </xf>
    <xf numFmtId="0" fontId="0" fillId="0" borderId="38" xfId="0" applyBorder="1" applyAlignment="1">
      <alignment horizontal="center" vertical="center"/>
    </xf>
    <xf numFmtId="0" fontId="10" fillId="0" borderId="67" xfId="0" applyFont="1" applyFill="1" applyBorder="1" applyAlignment="1">
      <alignment horizontal="center" vertical="top" wrapText="1"/>
    </xf>
    <xf numFmtId="0" fontId="10" fillId="0" borderId="73" xfId="0" applyFont="1" applyFill="1" applyBorder="1" applyAlignment="1">
      <alignment horizontal="center" vertical="top" wrapText="1"/>
    </xf>
    <xf numFmtId="0" fontId="10" fillId="13" borderId="62" xfId="0" applyFont="1" applyFill="1" applyBorder="1" applyAlignment="1">
      <alignment horizontal="center" vertical="top" wrapText="1"/>
    </xf>
    <xf numFmtId="0" fontId="10" fillId="0" borderId="65" xfId="0" applyFont="1" applyFill="1" applyBorder="1" applyAlignment="1">
      <alignment horizontal="center" vertical="top" wrapText="1"/>
    </xf>
    <xf numFmtId="0" fontId="0" fillId="0" borderId="63" xfId="0" applyBorder="1" applyAlignment="1">
      <alignment horizontal="center" vertical="center"/>
    </xf>
    <xf numFmtId="0" fontId="8" fillId="2" borderId="23" xfId="0" applyFont="1" applyFill="1" applyBorder="1" applyAlignment="1">
      <alignment horizontal="center" vertical="center" wrapText="1"/>
    </xf>
    <xf numFmtId="0" fontId="18" fillId="6" borderId="2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9" fillId="0" borderId="48" xfId="0" applyFont="1" applyFill="1" applyBorder="1" applyAlignment="1">
      <alignment horizontal="center" vertical="top" wrapText="1"/>
    </xf>
    <xf numFmtId="0" fontId="9" fillId="0" borderId="74" xfId="0" applyFont="1" applyFill="1" applyBorder="1" applyAlignment="1">
      <alignment horizontal="center" vertical="top" wrapText="1"/>
    </xf>
    <xf numFmtId="0" fontId="10" fillId="0" borderId="74" xfId="0" applyFont="1" applyFill="1" applyBorder="1" applyAlignment="1">
      <alignment horizontal="center" vertical="top" wrapText="1"/>
    </xf>
    <xf numFmtId="0" fontId="6" fillId="0" borderId="74" xfId="0" applyFont="1" applyFill="1" applyBorder="1" applyAlignment="1">
      <alignment horizontal="center" vertical="top" wrapText="1"/>
    </xf>
    <xf numFmtId="0" fontId="9" fillId="13" borderId="74" xfId="0" applyFont="1" applyFill="1" applyBorder="1" applyAlignment="1">
      <alignment horizontal="center" vertical="top" wrapText="1"/>
    </xf>
    <xf numFmtId="0" fontId="9" fillId="0" borderId="75" xfId="0" applyFont="1" applyFill="1" applyBorder="1" applyAlignment="1">
      <alignment horizontal="center" vertical="top" wrapText="1"/>
    </xf>
    <xf numFmtId="0" fontId="17" fillId="14" borderId="67" xfId="0" applyNumberFormat="1" applyFont="1" applyFill="1" applyBorder="1" applyAlignment="1">
      <alignment horizontal="center" vertical="top" wrapText="1"/>
    </xf>
    <xf numFmtId="0" fontId="17" fillId="14" borderId="62" xfId="0" applyNumberFormat="1" applyFont="1" applyFill="1" applyBorder="1" applyAlignment="1">
      <alignment horizontal="center" vertical="top" wrapText="1"/>
    </xf>
    <xf numFmtId="0" fontId="17" fillId="14" borderId="65" xfId="0" applyNumberFormat="1" applyFont="1" applyFill="1" applyBorder="1" applyAlignment="1">
      <alignment horizontal="center" vertical="top" wrapText="1"/>
    </xf>
    <xf numFmtId="0" fontId="20" fillId="14" borderId="62" xfId="0" applyFont="1" applyFill="1" applyBorder="1" applyAlignment="1">
      <alignment horizontal="center"/>
    </xf>
    <xf numFmtId="0" fontId="11" fillId="13" borderId="8" xfId="0" applyFont="1" applyFill="1" applyBorder="1" applyAlignment="1">
      <alignment horizontal="left" vertical="top" wrapText="1"/>
    </xf>
    <xf numFmtId="1" fontId="16" fillId="13" borderId="62" xfId="0" applyNumberFormat="1" applyFont="1" applyFill="1" applyBorder="1" applyAlignment="1">
      <alignment horizontal="center" vertical="top" wrapText="1"/>
    </xf>
    <xf numFmtId="1" fontId="9" fillId="13" borderId="1" xfId="0" applyNumberFormat="1" applyFont="1" applyFill="1" applyBorder="1" applyAlignment="1">
      <alignment horizontal="center" vertical="top" wrapText="1"/>
    </xf>
    <xf numFmtId="1" fontId="9" fillId="13" borderId="9" xfId="0" applyNumberFormat="1" applyFont="1" applyFill="1" applyBorder="1" applyAlignment="1">
      <alignment horizontal="center" vertical="top" wrapText="1"/>
    </xf>
    <xf numFmtId="1" fontId="16" fillId="13" borderId="74" xfId="0" applyNumberFormat="1" applyFont="1" applyFill="1" applyBorder="1" applyAlignment="1">
      <alignment horizontal="center" vertical="top" wrapText="1"/>
    </xf>
    <xf numFmtId="1" fontId="10" fillId="13" borderId="1" xfId="0" applyNumberFormat="1" applyFont="1" applyFill="1" applyBorder="1" applyAlignment="1">
      <alignment horizontal="center" vertical="top" wrapText="1"/>
    </xf>
    <xf numFmtId="1" fontId="10" fillId="13" borderId="9" xfId="0" applyNumberFormat="1" applyFont="1" applyFill="1" applyBorder="1" applyAlignment="1">
      <alignment horizontal="center" vertical="top" wrapText="1"/>
    </xf>
    <xf numFmtId="0" fontId="17" fillId="13" borderId="1" xfId="0" applyFont="1" applyFill="1" applyBorder="1" applyAlignment="1" applyProtection="1">
      <alignment horizontal="center" vertical="top" wrapText="1"/>
    </xf>
    <xf numFmtId="1" fontId="10" fillId="13" borderId="1" xfId="0" applyNumberFormat="1" applyFont="1" applyFill="1" applyBorder="1" applyAlignment="1" applyProtection="1">
      <alignment horizontal="center" vertical="top" wrapText="1"/>
    </xf>
    <xf numFmtId="1" fontId="10" fillId="13" borderId="9" xfId="0" applyNumberFormat="1" applyFont="1" applyFill="1" applyBorder="1" applyAlignment="1" applyProtection="1">
      <alignment horizontal="center" vertical="top" wrapText="1"/>
    </xf>
    <xf numFmtId="0" fontId="17" fillId="13" borderId="2" xfId="0" applyNumberFormat="1" applyFont="1" applyFill="1" applyBorder="1" applyAlignment="1">
      <alignment horizontal="center" vertical="top" wrapText="1"/>
    </xf>
    <xf numFmtId="1" fontId="10" fillId="13" borderId="18" xfId="0" applyNumberFormat="1" applyFont="1" applyFill="1" applyBorder="1" applyAlignment="1">
      <alignment horizontal="center" vertical="top" wrapText="1"/>
    </xf>
    <xf numFmtId="0" fontId="17" fillId="13" borderId="62" xfId="0" applyNumberFormat="1" applyFont="1" applyFill="1" applyBorder="1" applyAlignment="1">
      <alignment horizontal="center" vertical="top" wrapText="1"/>
    </xf>
    <xf numFmtId="1" fontId="10" fillId="13" borderId="2" xfId="0" applyNumberFormat="1" applyFont="1" applyFill="1" applyBorder="1" applyAlignment="1">
      <alignment horizontal="center" vertical="top" wrapText="1"/>
    </xf>
    <xf numFmtId="1" fontId="10" fillId="13" borderId="8" xfId="0" applyNumberFormat="1" applyFont="1" applyFill="1" applyBorder="1" applyAlignment="1">
      <alignment horizontal="center" vertical="top" wrapText="1"/>
    </xf>
    <xf numFmtId="1" fontId="10" fillId="13" borderId="1" xfId="0" applyNumberFormat="1" applyFont="1" applyFill="1" applyBorder="1" applyAlignment="1">
      <alignment horizontal="center" vertical="top"/>
    </xf>
    <xf numFmtId="0" fontId="15" fillId="0" borderId="53" xfId="0" applyFont="1" applyFill="1" applyBorder="1" applyAlignment="1">
      <alignment horizontal="center" vertical="top" wrapText="1"/>
    </xf>
    <xf numFmtId="0" fontId="15" fillId="0" borderId="49" xfId="0" applyFont="1" applyFill="1" applyBorder="1" applyAlignment="1">
      <alignment horizontal="center" vertical="top" wrapText="1"/>
    </xf>
    <xf numFmtId="0" fontId="15" fillId="0" borderId="50" xfId="0" applyFont="1" applyFill="1" applyBorder="1" applyAlignment="1">
      <alignment horizontal="center" vertical="top" wrapText="1"/>
    </xf>
    <xf numFmtId="0" fontId="23" fillId="3" borderId="73" xfId="0" applyFont="1" applyFill="1" applyBorder="1" applyAlignment="1">
      <alignment horizontal="center" vertical="top" wrapText="1"/>
    </xf>
    <xf numFmtId="0" fontId="10" fillId="0" borderId="32" xfId="0" applyNumberFormat="1" applyFont="1" applyFill="1" applyBorder="1" applyAlignment="1">
      <alignment horizontal="center" vertical="top" wrapText="1"/>
    </xf>
    <xf numFmtId="0" fontId="10" fillId="0" borderId="4" xfId="0" applyNumberFormat="1" applyFont="1" applyFill="1" applyBorder="1" applyAlignment="1">
      <alignment horizontal="center" vertical="top" wrapText="1"/>
    </xf>
    <xf numFmtId="0" fontId="10" fillId="13" borderId="4" xfId="0" applyNumberFormat="1" applyFont="1" applyFill="1" applyBorder="1" applyAlignment="1">
      <alignment horizontal="center" vertical="top" wrapText="1"/>
    </xf>
    <xf numFmtId="0" fontId="0" fillId="0" borderId="4" xfId="0" applyFill="1" applyBorder="1" applyAlignment="1">
      <alignment horizontal="center"/>
    </xf>
    <xf numFmtId="0" fontId="10" fillId="0" borderId="24" xfId="0" applyNumberFormat="1" applyFont="1" applyFill="1" applyBorder="1" applyAlignment="1">
      <alignment horizontal="center" vertical="top" wrapText="1"/>
    </xf>
    <xf numFmtId="0" fontId="0" fillId="0" borderId="38" xfId="0" applyFill="1" applyBorder="1" applyAlignment="1">
      <alignment horizontal="center" vertical="center"/>
    </xf>
    <xf numFmtId="0" fontId="17" fillId="14" borderId="32" xfId="0" applyNumberFormat="1" applyFont="1" applyFill="1" applyBorder="1" applyAlignment="1">
      <alignment horizontal="center" vertical="top" wrapText="1"/>
    </xf>
    <xf numFmtId="0" fontId="17" fillId="14" borderId="4" xfId="0" applyNumberFormat="1" applyFont="1" applyFill="1" applyBorder="1" applyAlignment="1">
      <alignment horizontal="center" vertical="top" wrapText="1"/>
    </xf>
    <xf numFmtId="0" fontId="20" fillId="14" borderId="4" xfId="0" applyFont="1" applyFill="1" applyBorder="1" applyAlignment="1">
      <alignment horizontal="center"/>
    </xf>
    <xf numFmtId="0" fontId="17" fillId="14" borderId="24" xfId="0" applyNumberFormat="1" applyFont="1" applyFill="1" applyBorder="1" applyAlignment="1">
      <alignment horizontal="center" vertical="top" wrapText="1"/>
    </xf>
    <xf numFmtId="0" fontId="0" fillId="0" borderId="3" xfId="0" applyFont="1" applyFill="1" applyBorder="1"/>
    <xf numFmtId="0" fontId="18" fillId="6" borderId="0" xfId="0" applyFont="1" applyFill="1" applyAlignment="1">
      <alignment horizontal="center" vertical="top" wrapText="1"/>
    </xf>
    <xf numFmtId="0" fontId="20" fillId="6" borderId="3" xfId="0" applyFont="1" applyFill="1" applyBorder="1" applyAlignment="1">
      <alignment horizontal="center"/>
    </xf>
    <xf numFmtId="0" fontId="20" fillId="6" borderId="0" xfId="0" applyFont="1" applyFill="1" applyAlignment="1">
      <alignment horizontal="center"/>
    </xf>
    <xf numFmtId="0" fontId="28" fillId="6" borderId="36" xfId="0" applyFont="1" applyFill="1" applyBorder="1" applyAlignment="1">
      <alignment horizontal="center" vertical="top" wrapText="1"/>
    </xf>
    <xf numFmtId="0" fontId="2" fillId="6" borderId="36" xfId="0" applyFont="1" applyFill="1" applyBorder="1" applyAlignment="1">
      <alignment horizontal="center" vertical="top" wrapText="1"/>
    </xf>
    <xf numFmtId="2" fontId="7" fillId="9" borderId="31" xfId="0" applyNumberFormat="1" applyFont="1" applyFill="1" applyBorder="1" applyAlignment="1">
      <alignment horizontal="center" vertical="top" wrapText="1"/>
    </xf>
    <xf numFmtId="0" fontId="7" fillId="0" borderId="30" xfId="0" applyNumberFormat="1" applyFont="1" applyFill="1" applyBorder="1" applyAlignment="1">
      <alignment horizontal="center" vertical="top" wrapText="1"/>
    </xf>
    <xf numFmtId="0" fontId="5" fillId="0" borderId="31" xfId="0" applyFont="1" applyFill="1" applyBorder="1" applyAlignment="1">
      <alignment horizontal="center" vertical="top" wrapText="1"/>
    </xf>
    <xf numFmtId="0" fontId="28" fillId="6" borderId="36" xfId="0" applyFont="1" applyFill="1" applyBorder="1" applyAlignment="1">
      <alignment horizontal="center" vertical="center" wrapText="1"/>
    </xf>
    <xf numFmtId="2" fontId="3" fillId="9" borderId="30" xfId="0" applyNumberFormat="1" applyFont="1" applyFill="1" applyBorder="1" applyAlignment="1">
      <alignment horizontal="center" vertical="top" wrapText="1"/>
    </xf>
    <xf numFmtId="164" fontId="3" fillId="9" borderId="30" xfId="0" applyNumberFormat="1" applyFont="1" applyFill="1" applyBorder="1" applyAlignment="1">
      <alignment horizontal="center" vertical="top" wrapText="1"/>
    </xf>
    <xf numFmtId="0" fontId="3" fillId="9" borderId="30" xfId="0" applyFont="1" applyFill="1" applyBorder="1" applyAlignment="1">
      <alignment horizontal="center" vertical="top" wrapText="1"/>
    </xf>
    <xf numFmtId="0" fontId="1" fillId="0" borderId="37" xfId="0" applyFont="1" applyFill="1" applyBorder="1" applyAlignment="1">
      <alignment horizontal="center" vertical="top" wrapText="1"/>
    </xf>
    <xf numFmtId="0" fontId="5" fillId="0" borderId="29" xfId="0" applyFont="1" applyFill="1" applyBorder="1" applyAlignment="1">
      <alignment horizontal="center" vertical="center" wrapText="1"/>
    </xf>
    <xf numFmtId="0" fontId="1" fillId="9" borderId="29" xfId="0" applyFont="1" applyFill="1" applyBorder="1" applyAlignment="1">
      <alignment horizontal="center" vertical="center"/>
    </xf>
    <xf numFmtId="0" fontId="5" fillId="2" borderId="20" xfId="0" applyFont="1" applyFill="1" applyBorder="1" applyAlignment="1">
      <alignment horizontal="center" vertical="center" wrapText="1"/>
    </xf>
    <xf numFmtId="0" fontId="5" fillId="9"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10" fillId="0" borderId="30" xfId="0" applyNumberFormat="1" applyFont="1" applyFill="1" applyBorder="1" applyAlignment="1">
      <alignment horizontal="center" vertical="top" wrapText="1"/>
    </xf>
    <xf numFmtId="0" fontId="10" fillId="0" borderId="1" xfId="0" applyNumberFormat="1" applyFont="1" applyFill="1" applyBorder="1" applyAlignment="1">
      <alignment horizontal="center" vertical="top" wrapText="1"/>
    </xf>
    <xf numFmtId="0" fontId="10" fillId="13" borderId="1" xfId="0" applyNumberFormat="1" applyFont="1" applyFill="1" applyBorder="1" applyAlignment="1">
      <alignment horizontal="center" vertical="top" wrapText="1"/>
    </xf>
    <xf numFmtId="0" fontId="10" fillId="0" borderId="18" xfId="0" applyNumberFormat="1" applyFont="1" applyFill="1" applyBorder="1" applyAlignment="1">
      <alignment horizontal="center" vertical="top" wrapText="1"/>
    </xf>
    <xf numFmtId="0" fontId="0" fillId="0" borderId="11" xfId="0" applyFill="1" applyBorder="1" applyAlignment="1">
      <alignment horizontal="center" vertical="center"/>
    </xf>
    <xf numFmtId="0" fontId="17" fillId="14" borderId="30" xfId="0" applyNumberFormat="1" applyFont="1" applyFill="1" applyBorder="1" applyAlignment="1">
      <alignment horizontal="center" vertical="top" wrapText="1"/>
    </xf>
    <xf numFmtId="0" fontId="17" fillId="14" borderId="1" xfId="0" applyNumberFormat="1" applyFont="1" applyFill="1" applyBorder="1" applyAlignment="1">
      <alignment horizontal="center" vertical="top" wrapText="1"/>
    </xf>
    <xf numFmtId="2" fontId="17" fillId="13" borderId="67" xfId="0" applyNumberFormat="1" applyFont="1" applyFill="1" applyBorder="1" applyAlignment="1">
      <alignment horizontal="center" vertical="top" wrapText="1"/>
    </xf>
    <xf numFmtId="0" fontId="20" fillId="14" borderId="30" xfId="0" applyFont="1" applyFill="1" applyBorder="1" applyAlignment="1">
      <alignment horizontal="center"/>
    </xf>
    <xf numFmtId="1" fontId="16" fillId="13" borderId="48" xfId="0" applyNumberFormat="1" applyFont="1" applyFill="1" applyBorder="1" applyAlignment="1">
      <alignment horizontal="center" vertical="top" wrapText="1"/>
    </xf>
    <xf numFmtId="2" fontId="7" fillId="0" borderId="20" xfId="0" applyNumberFormat="1" applyFont="1" applyFill="1" applyBorder="1" applyAlignment="1">
      <alignment horizontal="center" vertical="top" wrapText="1"/>
    </xf>
    <xf numFmtId="164" fontId="3" fillId="9" borderId="20" xfId="0" applyNumberFormat="1" applyFont="1" applyFill="1" applyBorder="1" applyAlignment="1">
      <alignment horizontal="center" vertical="top" wrapText="1"/>
    </xf>
    <xf numFmtId="0" fontId="22" fillId="0" borderId="0" xfId="0" applyFont="1"/>
    <xf numFmtId="0" fontId="22" fillId="0" borderId="0" xfId="0" applyFont="1" applyAlignment="1">
      <alignment horizontal="left"/>
    </xf>
    <xf numFmtId="0" fontId="24" fillId="0" borderId="0" xfId="0" applyFont="1"/>
    <xf numFmtId="0" fontId="24" fillId="0" borderId="0" xfId="0" applyFont="1" applyAlignment="1">
      <alignment horizontal="center"/>
    </xf>
    <xf numFmtId="0" fontId="22" fillId="0" borderId="17" xfId="0" applyFont="1" applyBorder="1" applyAlignment="1">
      <alignment horizontal="left"/>
    </xf>
    <xf numFmtId="0" fontId="22" fillId="0" borderId="17" xfId="0" applyFont="1" applyBorder="1"/>
    <xf numFmtId="0" fontId="24" fillId="0" borderId="17" xfId="0" applyFont="1" applyBorder="1"/>
    <xf numFmtId="0" fontId="24" fillId="0" borderId="17" xfId="0" applyFont="1" applyBorder="1" applyAlignment="1">
      <alignment horizontal="center"/>
    </xf>
    <xf numFmtId="0" fontId="22" fillId="0" borderId="17" xfId="0" applyFont="1" applyBorder="1" applyAlignment="1"/>
    <xf numFmtId="0" fontId="22" fillId="0" borderId="0" xfId="0" applyFont="1" applyAlignment="1">
      <alignment horizontal="center"/>
    </xf>
    <xf numFmtId="0" fontId="22" fillId="0" borderId="17" xfId="0" applyFont="1" applyFill="1" applyBorder="1"/>
    <xf numFmtId="0" fontId="22" fillId="0" borderId="0" xfId="0" applyFont="1" applyFill="1" applyBorder="1"/>
    <xf numFmtId="0" fontId="22" fillId="0" borderId="17" xfId="0" applyFont="1" applyBorder="1" applyAlignment="1">
      <alignment wrapText="1"/>
    </xf>
    <xf numFmtId="0" fontId="22" fillId="0" borderId="17" xfId="0" applyFont="1" applyBorder="1" applyAlignment="1">
      <alignment horizontal="left" vertical="top"/>
    </xf>
    <xf numFmtId="0" fontId="22" fillId="0" borderId="0" xfId="0" applyFont="1" applyBorder="1"/>
    <xf numFmtId="0" fontId="22" fillId="0" borderId="0" xfId="0" applyFont="1" applyBorder="1" applyAlignment="1">
      <alignment horizontal="left"/>
    </xf>
    <xf numFmtId="0" fontId="34" fillId="7" borderId="36" xfId="0" applyNumberFormat="1" applyFont="1" applyFill="1" applyBorder="1" applyAlignment="1">
      <alignment horizontal="center" vertical="top" wrapText="1"/>
    </xf>
    <xf numFmtId="0" fontId="34" fillId="7" borderId="8" xfId="0" applyNumberFormat="1" applyFont="1" applyFill="1" applyBorder="1" applyAlignment="1">
      <alignment horizontal="center" vertical="top" wrapText="1"/>
    </xf>
    <xf numFmtId="0" fontId="2" fillId="7" borderId="10" xfId="0" applyNumberFormat="1" applyFont="1" applyFill="1" applyBorder="1" applyAlignment="1">
      <alignment horizontal="center" vertical="top" wrapText="1"/>
    </xf>
    <xf numFmtId="0" fontId="22" fillId="0" borderId="0" xfId="0" applyFont="1" applyFill="1"/>
    <xf numFmtId="0" fontId="34" fillId="0" borderId="31" xfId="0" applyFont="1" applyFill="1" applyBorder="1" applyAlignment="1">
      <alignment vertical="top" wrapText="1"/>
    </xf>
    <xf numFmtId="0" fontId="28" fillId="0" borderId="2" xfId="0" applyFont="1" applyFill="1" applyBorder="1" applyAlignment="1">
      <alignment vertical="top" wrapText="1"/>
    </xf>
    <xf numFmtId="0" fontId="28" fillId="0" borderId="22" xfId="0" applyFont="1" applyFill="1" applyBorder="1" applyAlignment="1">
      <alignment vertical="top" wrapText="1"/>
    </xf>
    <xf numFmtId="0" fontId="8" fillId="0" borderId="15" xfId="0" applyFont="1" applyFill="1" applyBorder="1" applyAlignment="1">
      <alignment horizontal="center" vertical="top" wrapText="1"/>
    </xf>
    <xf numFmtId="0" fontId="2" fillId="7" borderId="19" xfId="0" applyFont="1" applyFill="1" applyBorder="1" applyAlignment="1">
      <alignment horizontal="center" vertical="center"/>
    </xf>
    <xf numFmtId="0" fontId="1" fillId="0" borderId="21" xfId="0" applyFont="1" applyFill="1" applyBorder="1" applyAlignment="1">
      <alignment horizontal="center" vertical="center"/>
    </xf>
    <xf numFmtId="164" fontId="3" fillId="9" borderId="30" xfId="0" applyNumberFormat="1" applyFont="1" applyFill="1" applyBorder="1" applyAlignment="1">
      <alignment horizontal="right" vertical="top" wrapText="1"/>
    </xf>
    <xf numFmtId="0" fontId="5" fillId="0" borderId="31" xfId="0" applyFont="1" applyFill="1" applyBorder="1" applyAlignment="1">
      <alignment horizontal="center" vertical="center" wrapText="1"/>
    </xf>
    <xf numFmtId="164" fontId="3" fillId="9" borderId="1" xfId="0" applyNumberFormat="1" applyFont="1" applyFill="1" applyBorder="1" applyAlignment="1">
      <alignment horizontal="right" vertical="top" wrapText="1"/>
    </xf>
    <xf numFmtId="0" fontId="5" fillId="0" borderId="2" xfId="0" applyFont="1" applyFill="1" applyBorder="1" applyAlignment="1">
      <alignment horizontal="center" vertical="center" wrapText="1"/>
    </xf>
    <xf numFmtId="0" fontId="5" fillId="0" borderId="22" xfId="0" applyFont="1" applyFill="1" applyBorder="1" applyAlignment="1">
      <alignment horizontal="center" vertical="top" wrapText="1"/>
    </xf>
    <xf numFmtId="164" fontId="27" fillId="9" borderId="18" xfId="0" applyNumberFormat="1" applyFont="1" applyFill="1" applyBorder="1" applyAlignment="1">
      <alignment horizontal="right" vertical="top" wrapText="1"/>
    </xf>
    <xf numFmtId="0" fontId="5" fillId="0" borderId="22" xfId="0" applyFont="1" applyFill="1" applyBorder="1" applyAlignment="1">
      <alignment horizontal="center" vertical="center" wrapText="1"/>
    </xf>
    <xf numFmtId="0" fontId="5" fillId="0" borderId="29" xfId="0" applyFont="1" applyFill="1" applyBorder="1" applyAlignment="1">
      <alignment horizontal="center" vertical="top" wrapText="1"/>
    </xf>
    <xf numFmtId="164" fontId="1" fillId="0" borderId="20" xfId="0" applyNumberFormat="1" applyFont="1" applyFill="1" applyBorder="1" applyAlignment="1">
      <alignment horizontal="center" vertical="top" wrapText="1"/>
    </xf>
    <xf numFmtId="2" fontId="34" fillId="7" borderId="19" xfId="0" applyNumberFormat="1" applyFont="1" applyFill="1" applyBorder="1" applyAlignment="1">
      <alignment horizontal="center" vertical="top" wrapText="1"/>
    </xf>
    <xf numFmtId="164" fontId="3" fillId="9" borderId="20" xfId="0" applyNumberFormat="1" applyFont="1" applyFill="1" applyBorder="1" applyAlignment="1">
      <alignment horizontal="right" vertical="top" wrapText="1"/>
    </xf>
    <xf numFmtId="0" fontId="3" fillId="9" borderId="20" xfId="0" applyFont="1" applyFill="1" applyBorder="1" applyAlignment="1">
      <alignment horizontal="center" vertical="top" wrapText="1"/>
    </xf>
    <xf numFmtId="0" fontId="15" fillId="10" borderId="9" xfId="0" applyFont="1" applyFill="1" applyBorder="1" applyAlignment="1">
      <alignment horizontal="left" vertical="top" wrapText="1"/>
    </xf>
    <xf numFmtId="0" fontId="15" fillId="10" borderId="4" xfId="0" applyFont="1" applyFill="1" applyBorder="1" applyAlignment="1">
      <alignment horizontal="center" vertical="top" wrapText="1"/>
    </xf>
    <xf numFmtId="0" fontId="15" fillId="10" borderId="1" xfId="0" applyFont="1" applyFill="1" applyBorder="1" applyAlignment="1">
      <alignment horizontal="center" vertical="top" wrapText="1"/>
    </xf>
    <xf numFmtId="0" fontId="15" fillId="10" borderId="2" xfId="0" applyFont="1" applyFill="1" applyBorder="1" applyAlignment="1">
      <alignment horizontal="center" vertical="top" wrapText="1"/>
    </xf>
    <xf numFmtId="0" fontId="23" fillId="10" borderId="67" xfId="0" applyFont="1" applyFill="1" applyBorder="1" applyAlignment="1">
      <alignment horizontal="center" vertical="top" wrapText="1"/>
    </xf>
    <xf numFmtId="0" fontId="1" fillId="6" borderId="9" xfId="0" applyFont="1" applyFill="1" applyBorder="1" applyAlignment="1">
      <alignment horizontal="left" vertical="top" wrapText="1"/>
    </xf>
    <xf numFmtId="0" fontId="15" fillId="6" borderId="4" xfId="0" applyFont="1" applyFill="1" applyBorder="1" applyAlignment="1">
      <alignment horizontal="center" vertical="top" wrapText="1"/>
    </xf>
    <xf numFmtId="0" fontId="15" fillId="6" borderId="1" xfId="0" applyFont="1" applyFill="1" applyBorder="1" applyAlignment="1">
      <alignment horizontal="center" vertical="top" wrapText="1"/>
    </xf>
    <xf numFmtId="0" fontId="15" fillId="6" borderId="2" xfId="0" applyFont="1" applyFill="1" applyBorder="1" applyAlignment="1">
      <alignment horizontal="center" vertical="top" wrapText="1"/>
    </xf>
    <xf numFmtId="0" fontId="23" fillId="6" borderId="67" xfId="0" applyFont="1" applyFill="1" applyBorder="1" applyAlignment="1">
      <alignment horizontal="center" vertical="top" wrapText="1"/>
    </xf>
    <xf numFmtId="0" fontId="15" fillId="6" borderId="9" xfId="0" applyFont="1" applyFill="1" applyBorder="1" applyAlignment="1">
      <alignment horizontal="left" vertical="top" wrapText="1"/>
    </xf>
    <xf numFmtId="0" fontId="15" fillId="14" borderId="9" xfId="0" applyFont="1" applyFill="1" applyBorder="1" applyAlignment="1">
      <alignment horizontal="left" vertical="top" wrapText="1"/>
    </xf>
    <xf numFmtId="0" fontId="15" fillId="14" borderId="4" xfId="0" applyFont="1" applyFill="1" applyBorder="1" applyAlignment="1">
      <alignment horizontal="center" vertical="top" wrapText="1"/>
    </xf>
    <xf numFmtId="0" fontId="15" fillId="14" borderId="2" xfId="0" applyFont="1" applyFill="1" applyBorder="1" applyAlignment="1">
      <alignment horizontal="center" vertical="top" wrapText="1"/>
    </xf>
    <xf numFmtId="0" fontId="23" fillId="14" borderId="67" xfId="0" applyFont="1" applyFill="1" applyBorder="1" applyAlignment="1">
      <alignment horizontal="center" vertical="top" wrapText="1"/>
    </xf>
    <xf numFmtId="0" fontId="15" fillId="12" borderId="37" xfId="0" applyFont="1" applyFill="1" applyBorder="1" applyAlignment="1">
      <alignment horizontal="left" vertical="top" wrapText="1"/>
    </xf>
    <xf numFmtId="0" fontId="15" fillId="12" borderId="30" xfId="0" applyFont="1" applyFill="1" applyBorder="1" applyAlignment="1">
      <alignment horizontal="center" vertical="top" wrapText="1"/>
    </xf>
    <xf numFmtId="0" fontId="23" fillId="12" borderId="67" xfId="0" applyFont="1" applyFill="1" applyBorder="1" applyAlignment="1">
      <alignment horizontal="center" vertical="top" wrapText="1"/>
    </xf>
    <xf numFmtId="0" fontId="15" fillId="12" borderId="9" xfId="0" applyFont="1" applyFill="1" applyBorder="1" applyAlignment="1">
      <alignment horizontal="left" vertical="top" wrapText="1"/>
    </xf>
    <xf numFmtId="0" fontId="15" fillId="12" borderId="4" xfId="0" applyFont="1" applyFill="1" applyBorder="1" applyAlignment="1">
      <alignment horizontal="center" vertical="top" wrapText="1"/>
    </xf>
    <xf numFmtId="0" fontId="15" fillId="12" borderId="1" xfId="0" applyFont="1" applyFill="1" applyBorder="1" applyAlignment="1">
      <alignment horizontal="center" vertical="top" wrapText="1"/>
    </xf>
    <xf numFmtId="0" fontId="1" fillId="3" borderId="9" xfId="0" applyFont="1" applyFill="1" applyBorder="1" applyAlignment="1">
      <alignment horizontal="left" vertical="top" wrapText="1"/>
    </xf>
    <xf numFmtId="0" fontId="15" fillId="3" borderId="2" xfId="0" applyFont="1" applyFill="1" applyBorder="1" applyAlignment="1">
      <alignment horizontal="center" vertical="top" wrapText="1"/>
    </xf>
    <xf numFmtId="0" fontId="15" fillId="3" borderId="9" xfId="0" applyFont="1" applyFill="1" applyBorder="1" applyAlignment="1">
      <alignment horizontal="left" vertical="top" wrapText="1"/>
    </xf>
    <xf numFmtId="0" fontId="15" fillId="3" borderId="1" xfId="0" applyFont="1" applyFill="1" applyBorder="1" applyAlignment="1">
      <alignment horizontal="center" vertical="top" wrapText="1"/>
    </xf>
    <xf numFmtId="0" fontId="15" fillId="3" borderId="4" xfId="0" applyFont="1" applyFill="1" applyBorder="1" applyAlignment="1">
      <alignment horizontal="center" vertical="top" wrapText="1"/>
    </xf>
    <xf numFmtId="0" fontId="1" fillId="3" borderId="1" xfId="0" applyFont="1" applyFill="1" applyBorder="1" applyAlignment="1">
      <alignment horizontal="center" vertical="top" wrapText="1"/>
    </xf>
    <xf numFmtId="0" fontId="15" fillId="3" borderId="52" xfId="0" applyFont="1" applyFill="1" applyBorder="1" applyAlignment="1">
      <alignment horizontal="left" vertical="top" wrapText="1"/>
    </xf>
    <xf numFmtId="0" fontId="15" fillId="3" borderId="49" xfId="0" applyFont="1" applyFill="1" applyBorder="1" applyAlignment="1">
      <alignment horizontal="center" vertical="top" wrapText="1"/>
    </xf>
    <xf numFmtId="0" fontId="30" fillId="7" borderId="16" xfId="0" applyFont="1" applyFill="1" applyBorder="1" applyAlignment="1">
      <alignment horizontal="center" vertical="top" textRotation="90" wrapText="1"/>
    </xf>
    <xf numFmtId="0" fontId="11" fillId="0" borderId="18" xfId="0" applyFont="1" applyFill="1" applyBorder="1" applyAlignment="1">
      <alignment horizontal="center" vertical="top" textRotation="90" wrapText="1"/>
    </xf>
    <xf numFmtId="0" fontId="11" fillId="0" borderId="26" xfId="0" applyFont="1" applyFill="1" applyBorder="1" applyAlignment="1">
      <alignment horizontal="left" vertical="top" textRotation="90" wrapText="1"/>
    </xf>
    <xf numFmtId="0" fontId="8" fillId="0" borderId="5" xfId="0" applyFont="1" applyFill="1" applyBorder="1" applyAlignment="1">
      <alignment horizontal="left" vertical="top" wrapText="1"/>
    </xf>
    <xf numFmtId="0" fontId="9" fillId="0" borderId="13" xfId="0" applyFont="1" applyFill="1" applyBorder="1" applyAlignment="1">
      <alignment horizontal="left" vertical="top" wrapText="1"/>
    </xf>
    <xf numFmtId="0" fontId="31" fillId="7" borderId="5" xfId="0" applyFont="1" applyFill="1" applyBorder="1" applyAlignment="1">
      <alignment horizontal="left" vertical="top" wrapText="1"/>
    </xf>
    <xf numFmtId="0" fontId="12" fillId="0" borderId="6" xfId="0" applyFont="1" applyFill="1" applyBorder="1" applyAlignment="1">
      <alignment horizontal="left" vertical="top" wrapText="1"/>
    </xf>
    <xf numFmtId="0" fontId="18" fillId="7" borderId="5" xfId="0" applyFont="1" applyFill="1" applyBorder="1" applyAlignment="1">
      <alignment horizontal="left" vertical="top" wrapText="1"/>
    </xf>
    <xf numFmtId="0" fontId="18" fillId="7" borderId="61" xfId="0" applyFont="1" applyFill="1" applyBorder="1" applyAlignment="1">
      <alignment horizontal="center" vertical="top" wrapText="1"/>
    </xf>
    <xf numFmtId="0" fontId="8" fillId="0" borderId="8" xfId="0" applyFont="1" applyFill="1" applyBorder="1" applyAlignment="1">
      <alignment horizontal="left" vertical="top" wrapText="1"/>
    </xf>
    <xf numFmtId="0" fontId="18" fillId="7" borderId="62" xfId="0" applyFont="1" applyFill="1" applyBorder="1" applyAlignment="1">
      <alignment horizontal="center" vertical="top" wrapText="1"/>
    </xf>
    <xf numFmtId="0" fontId="8" fillId="0" borderId="77" xfId="0" applyFont="1" applyFill="1" applyBorder="1" applyAlignment="1">
      <alignment horizontal="center" vertical="top" wrapText="1"/>
    </xf>
    <xf numFmtId="0" fontId="8" fillId="0" borderId="10" xfId="0" applyFont="1" applyFill="1" applyBorder="1" applyAlignment="1">
      <alignment horizontal="left" vertical="top" wrapText="1"/>
    </xf>
    <xf numFmtId="0" fontId="9" fillId="0" borderId="34" xfId="0" applyFont="1" applyFill="1" applyBorder="1" applyAlignment="1">
      <alignment horizontal="left" vertical="top" wrapText="1"/>
    </xf>
    <xf numFmtId="0" fontId="32" fillId="7" borderId="10" xfId="0" applyFont="1" applyFill="1" applyBorder="1" applyAlignment="1">
      <alignment horizontal="left" vertical="top" wrapText="1"/>
    </xf>
    <xf numFmtId="0" fontId="12" fillId="0" borderId="11" xfId="0" applyFont="1" applyFill="1" applyBorder="1" applyAlignment="1">
      <alignment horizontal="left" vertical="top" wrapText="1"/>
    </xf>
    <xf numFmtId="0" fontId="31" fillId="7" borderId="10" xfId="0" applyFont="1" applyFill="1" applyBorder="1" applyAlignment="1">
      <alignment horizontal="left" vertical="top" wrapText="1"/>
    </xf>
    <xf numFmtId="0" fontId="18" fillId="7" borderId="10" xfId="0" applyFont="1" applyFill="1" applyBorder="1" applyAlignment="1">
      <alignment horizontal="left" vertical="top" wrapText="1"/>
    </xf>
    <xf numFmtId="0" fontId="18" fillId="7" borderId="63" xfId="0" applyFont="1" applyFill="1" applyBorder="1" applyAlignment="1">
      <alignment horizontal="center" vertical="top" wrapText="1"/>
    </xf>
    <xf numFmtId="0" fontId="8" fillId="0" borderId="78" xfId="0" applyFont="1" applyFill="1" applyBorder="1" applyAlignment="1">
      <alignment horizontal="center" vertical="top" wrapText="1"/>
    </xf>
    <xf numFmtId="0" fontId="9" fillId="0" borderId="79" xfId="0" applyFont="1" applyFill="1" applyBorder="1" applyAlignment="1">
      <alignment horizontal="left" vertical="top" wrapText="1"/>
    </xf>
    <xf numFmtId="0" fontId="8" fillId="0" borderId="30" xfId="0" applyFont="1" applyFill="1" applyBorder="1" applyAlignment="1">
      <alignment horizontal="left" vertical="top" wrapText="1"/>
    </xf>
    <xf numFmtId="0" fontId="31" fillId="10" borderId="36" xfId="0" applyFont="1" applyFill="1" applyBorder="1" applyAlignment="1">
      <alignment horizontal="left" vertical="top" wrapText="1"/>
    </xf>
    <xf numFmtId="0" fontId="12" fillId="0" borderId="30" xfId="0" applyFont="1" applyFill="1" applyBorder="1" applyAlignment="1">
      <alignment horizontal="left" vertical="top" wrapText="1"/>
    </xf>
    <xf numFmtId="0" fontId="18" fillId="10" borderId="36" xfId="0" applyFont="1" applyFill="1" applyBorder="1" applyAlignment="1">
      <alignment horizontal="left" vertical="top" wrapText="1"/>
    </xf>
    <xf numFmtId="0" fontId="18" fillId="10" borderId="67" xfId="0" applyFont="1" applyFill="1" applyBorder="1" applyAlignment="1">
      <alignment horizontal="center" vertical="top" wrapText="1"/>
    </xf>
    <xf numFmtId="0" fontId="8" fillId="0" borderId="80" xfId="0" applyFont="1" applyFill="1" applyBorder="1" applyAlignment="1">
      <alignment horizontal="center" vertical="top" wrapText="1"/>
    </xf>
    <xf numFmtId="0" fontId="31" fillId="10" borderId="8" xfId="0" applyFont="1" applyFill="1" applyBorder="1" applyAlignment="1">
      <alignment horizontal="left" vertical="top" wrapText="1"/>
    </xf>
    <xf numFmtId="0" fontId="18" fillId="10" borderId="8" xfId="0" applyFont="1" applyFill="1" applyBorder="1" applyAlignment="1">
      <alignment horizontal="left" vertical="top" wrapText="1"/>
    </xf>
    <xf numFmtId="0" fontId="18" fillId="10" borderId="62" xfId="0" applyFont="1" applyFill="1" applyBorder="1" applyAlignment="1">
      <alignment horizontal="center" vertical="top" wrapText="1"/>
    </xf>
    <xf numFmtId="0" fontId="32" fillId="10" borderId="8" xfId="0" applyFont="1" applyFill="1" applyBorder="1" applyAlignment="1">
      <alignment horizontal="left" vertical="top" wrapText="1"/>
    </xf>
    <xf numFmtId="0" fontId="31" fillId="10" borderId="16" xfId="0" applyFont="1" applyFill="1" applyBorder="1" applyAlignment="1">
      <alignment horizontal="left" vertical="top" wrapText="1"/>
    </xf>
    <xf numFmtId="0" fontId="12" fillId="0" borderId="18" xfId="0" applyFont="1" applyFill="1" applyBorder="1" applyAlignment="1">
      <alignment horizontal="left" vertical="top" wrapText="1"/>
    </xf>
    <xf numFmtId="0" fontId="18" fillId="10" borderId="16" xfId="0" applyFont="1" applyFill="1" applyBorder="1" applyAlignment="1">
      <alignment horizontal="left" vertical="top" wrapText="1"/>
    </xf>
    <xf numFmtId="0" fontId="18" fillId="10" borderId="63" xfId="0" applyFont="1" applyFill="1" applyBorder="1" applyAlignment="1">
      <alignment horizontal="center" vertical="top" wrapText="1"/>
    </xf>
    <xf numFmtId="0" fontId="8" fillId="0" borderId="81" xfId="0" applyFont="1" applyFill="1" applyBorder="1" applyAlignment="1">
      <alignment horizontal="center" vertical="top" wrapText="1"/>
    </xf>
    <xf numFmtId="0" fontId="0" fillId="0" borderId="19" xfId="0" applyFill="1" applyBorder="1"/>
    <xf numFmtId="0" fontId="0" fillId="0" borderId="29" xfId="0" applyFill="1" applyBorder="1"/>
    <xf numFmtId="0" fontId="20" fillId="7" borderId="19" xfId="0" applyFont="1" applyFill="1" applyBorder="1"/>
    <xf numFmtId="0" fontId="0" fillId="0" borderId="21" xfId="0" applyFill="1" applyBorder="1"/>
    <xf numFmtId="0" fontId="0" fillId="0" borderId="20" xfId="0" applyFill="1" applyBorder="1"/>
    <xf numFmtId="0" fontId="20" fillId="7" borderId="19" xfId="0" applyFont="1" applyFill="1" applyBorder="1" applyAlignment="1">
      <alignment horizontal="center"/>
    </xf>
    <xf numFmtId="0" fontId="8" fillId="0" borderId="21" xfId="0" applyFont="1" applyFill="1" applyBorder="1" applyAlignment="1">
      <alignment horizontal="center" vertical="top" wrapText="1"/>
    </xf>
    <xf numFmtId="0" fontId="20" fillId="0" borderId="0" xfId="0" applyFont="1" applyFill="1" applyAlignment="1">
      <alignment horizontal="center"/>
    </xf>
    <xf numFmtId="0" fontId="17" fillId="14" borderId="67" xfId="0" applyFont="1" applyFill="1" applyBorder="1" applyAlignment="1">
      <alignment horizontal="center" vertical="top" wrapText="1"/>
    </xf>
    <xf numFmtId="0" fontId="17" fillId="14" borderId="62" xfId="0" applyFont="1" applyFill="1" applyBorder="1" applyAlignment="1">
      <alignment horizontal="center" vertical="top" wrapText="1"/>
    </xf>
    <xf numFmtId="0" fontId="17" fillId="14" borderId="73" xfId="0" applyFont="1" applyFill="1" applyBorder="1" applyAlignment="1">
      <alignment horizontal="center" vertical="top" wrapText="1"/>
    </xf>
    <xf numFmtId="0" fontId="17" fillId="14" borderId="65" xfId="0" applyFont="1" applyFill="1" applyBorder="1" applyAlignment="1">
      <alignment horizontal="center" vertical="top" wrapText="1"/>
    </xf>
    <xf numFmtId="0" fontId="20" fillId="14" borderId="63" xfId="0" applyFont="1" applyFill="1" applyBorder="1" applyAlignment="1">
      <alignment horizontal="center" vertical="center"/>
    </xf>
    <xf numFmtId="0" fontId="17" fillId="13" borderId="62" xfId="0" applyFont="1" applyFill="1" applyBorder="1" applyAlignment="1">
      <alignment horizontal="center" vertical="top" wrapText="1"/>
    </xf>
    <xf numFmtId="0" fontId="9" fillId="13" borderId="1" xfId="0" applyFont="1" applyFill="1" applyBorder="1" applyAlignment="1">
      <alignment horizontal="center" vertical="top" wrapText="1"/>
    </xf>
    <xf numFmtId="164" fontId="9" fillId="2" borderId="1" xfId="0" applyNumberFormat="1" applyFont="1" applyFill="1" applyBorder="1" applyAlignment="1">
      <alignment horizontal="center" vertical="top" wrapText="1"/>
    </xf>
    <xf numFmtId="164" fontId="10" fillId="2" borderId="1" xfId="0" applyNumberFormat="1" applyFont="1" applyFill="1" applyBorder="1" applyAlignment="1">
      <alignment horizontal="center" vertical="top" wrapText="1"/>
    </xf>
    <xf numFmtId="164" fontId="9" fillId="13" borderId="1" xfId="0" applyNumberFormat="1" applyFont="1" applyFill="1" applyBorder="1" applyAlignment="1">
      <alignment horizontal="center" vertical="top" wrapText="1"/>
    </xf>
    <xf numFmtId="0" fontId="9" fillId="0" borderId="1" xfId="0" applyFont="1" applyFill="1" applyBorder="1" applyAlignment="1">
      <alignment horizontal="center" vertical="top" wrapText="1"/>
    </xf>
    <xf numFmtId="0" fontId="10" fillId="0" borderId="1" xfId="0" applyFont="1" applyFill="1" applyBorder="1" applyAlignment="1">
      <alignment horizontal="center" vertical="top" wrapText="1"/>
    </xf>
    <xf numFmtId="0" fontId="22" fillId="0" borderId="17" xfId="0" applyFont="1" applyFill="1" applyBorder="1" applyAlignment="1">
      <alignment horizontal="left" wrapText="1"/>
    </xf>
    <xf numFmtId="0" fontId="1" fillId="2" borderId="39"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4" fillId="0" borderId="58" xfId="0" applyFont="1" applyBorder="1" applyAlignment="1">
      <alignment horizontal="center" vertical="center"/>
    </xf>
    <xf numFmtId="0" fontId="22" fillId="0" borderId="0" xfId="0" applyFont="1" applyAlignment="1">
      <alignment horizontal="left" vertical="top" wrapText="1"/>
    </xf>
    <xf numFmtId="0" fontId="22" fillId="0" borderId="17" xfId="0" applyFont="1" applyBorder="1" applyAlignment="1">
      <alignment horizontal="left" vertical="top"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39"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21" fillId="0" borderId="50" xfId="0" applyFont="1" applyFill="1" applyBorder="1" applyAlignment="1">
      <alignment horizontal="center" vertical="top" wrapText="1"/>
    </xf>
    <xf numFmtId="0" fontId="21" fillId="0" borderId="0" xfId="0" applyFont="1" applyFill="1" applyBorder="1" applyAlignment="1">
      <alignment horizontal="center" vertical="top" wrapText="1"/>
    </xf>
    <xf numFmtId="0" fontId="8" fillId="0" borderId="35" xfId="0" applyFont="1" applyFill="1" applyBorder="1" applyAlignment="1">
      <alignment horizontal="center" vertical="top" wrapText="1"/>
    </xf>
    <xf numFmtId="0" fontId="8" fillId="0" borderId="14" xfId="0" applyFont="1" applyFill="1" applyBorder="1" applyAlignment="1">
      <alignment horizontal="center" vertical="top" wrapText="1"/>
    </xf>
    <xf numFmtId="0" fontId="8" fillId="0" borderId="15" xfId="0" applyFont="1" applyFill="1" applyBorder="1" applyAlignment="1">
      <alignment horizontal="center" vertical="top" wrapText="1"/>
    </xf>
    <xf numFmtId="0" fontId="0" fillId="0" borderId="35" xfId="0" applyFill="1" applyBorder="1" applyAlignment="1">
      <alignment horizontal="center" vertical="top"/>
    </xf>
    <xf numFmtId="0" fontId="0" fillId="0" borderId="14" xfId="0" applyFill="1" applyBorder="1" applyAlignment="1">
      <alignment horizontal="center" vertical="top"/>
    </xf>
    <xf numFmtId="0" fontId="0" fillId="0" borderId="15" xfId="0" applyFill="1" applyBorder="1" applyAlignment="1">
      <alignment horizontal="center" vertical="top"/>
    </xf>
    <xf numFmtId="0" fontId="8" fillId="0" borderId="0" xfId="0" applyFont="1" applyFill="1" applyBorder="1" applyAlignment="1">
      <alignment horizontal="center" vertical="top" wrapText="1"/>
    </xf>
    <xf numFmtId="0" fontId="8" fillId="0" borderId="74"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17" xfId="0" applyFont="1" applyFill="1" applyBorder="1" applyAlignment="1">
      <alignment horizontal="center" vertical="top" wrapText="1"/>
    </xf>
    <xf numFmtId="0" fontId="8" fillId="0" borderId="5"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7" xfId="0" applyFont="1" applyFill="1" applyBorder="1" applyAlignment="1">
      <alignment horizontal="center" vertical="top" wrapText="1"/>
    </xf>
    <xf numFmtId="0" fontId="22" fillId="0" borderId="0" xfId="0" applyFont="1" applyFill="1" applyBorder="1" applyAlignment="1">
      <alignment horizontal="center" vertical="center" wrapText="1"/>
    </xf>
    <xf numFmtId="0" fontId="8" fillId="0" borderId="18" xfId="0" applyFont="1" applyFill="1" applyBorder="1" applyAlignment="1">
      <alignment horizontal="center" vertical="top" wrapText="1"/>
    </xf>
    <xf numFmtId="0" fontId="8" fillId="0" borderId="49" xfId="0" applyFont="1" applyFill="1" applyBorder="1" applyAlignment="1">
      <alignment horizontal="center" vertical="top" wrapText="1"/>
    </xf>
    <xf numFmtId="0" fontId="8" fillId="0" borderId="26" xfId="0" applyFont="1" applyFill="1" applyBorder="1" applyAlignment="1">
      <alignment horizontal="center" vertical="top" wrapText="1"/>
    </xf>
    <xf numFmtId="0" fontId="8" fillId="0" borderId="52" xfId="0" applyFont="1" applyFill="1" applyBorder="1" applyAlignment="1">
      <alignment horizontal="center" vertical="top" wrapText="1"/>
    </xf>
    <xf numFmtId="0" fontId="4" fillId="0" borderId="22" xfId="0" applyFont="1" applyBorder="1" applyAlignment="1">
      <alignment horizontal="center"/>
    </xf>
    <xf numFmtId="0" fontId="0" fillId="0" borderId="27" xfId="0" applyBorder="1" applyAlignment="1">
      <alignment horizontal="center"/>
    </xf>
    <xf numFmtId="0" fontId="0" fillId="0" borderId="24" xfId="0" applyBorder="1" applyAlignment="1">
      <alignment horizontal="center"/>
    </xf>
    <xf numFmtId="0" fontId="13" fillId="0" borderId="61" xfId="0" applyFont="1" applyBorder="1" applyAlignment="1">
      <alignment horizontal="center" vertical="top" wrapText="1"/>
    </xf>
    <xf numFmtId="0" fontId="13" fillId="0" borderId="62" xfId="0" applyFont="1" applyBorder="1" applyAlignment="1">
      <alignment horizontal="center" vertical="top" wrapText="1"/>
    </xf>
    <xf numFmtId="0" fontId="13" fillId="0" borderId="63" xfId="0" applyFont="1" applyBorder="1" applyAlignment="1">
      <alignment horizontal="center" vertical="top" wrapText="1"/>
    </xf>
    <xf numFmtId="0" fontId="13" fillId="2" borderId="14"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2" borderId="41" xfId="0" applyFont="1" applyFill="1" applyBorder="1" applyAlignment="1">
      <alignment horizontal="center" vertical="top" wrapText="1"/>
    </xf>
    <xf numFmtId="0" fontId="13" fillId="2" borderId="39" xfId="0" applyFont="1" applyFill="1" applyBorder="1" applyAlignment="1">
      <alignment horizontal="center" vertical="top" wrapText="1"/>
    </xf>
    <xf numFmtId="0" fontId="13" fillId="2" borderId="47" xfId="0" applyFont="1" applyFill="1" applyBorder="1" applyAlignment="1">
      <alignment horizontal="center" vertical="top" wrapText="1"/>
    </xf>
    <xf numFmtId="0" fontId="13" fillId="2" borderId="40" xfId="0" applyFont="1" applyFill="1" applyBorder="1" applyAlignment="1">
      <alignment horizontal="center" vertical="top" wrapText="1"/>
    </xf>
    <xf numFmtId="0" fontId="13" fillId="2" borderId="71" xfId="0" applyFont="1" applyFill="1" applyBorder="1" applyAlignment="1">
      <alignment horizontal="center" vertical="top" wrapText="1"/>
    </xf>
    <xf numFmtId="0" fontId="13" fillId="2" borderId="46" xfId="0" applyFont="1" applyFill="1" applyBorder="1" applyAlignment="1">
      <alignment horizontal="center" vertical="top" wrapText="1"/>
    </xf>
    <xf numFmtId="0" fontId="13" fillId="2" borderId="72" xfId="0" applyFont="1" applyFill="1" applyBorder="1" applyAlignment="1">
      <alignment horizontal="center" vertical="top" wrapText="1"/>
    </xf>
    <xf numFmtId="0" fontId="13" fillId="2" borderId="0" xfId="0" applyFont="1" applyFill="1" applyBorder="1" applyAlignment="1">
      <alignment horizontal="center" vertical="top" wrapText="1"/>
    </xf>
    <xf numFmtId="0" fontId="13" fillId="2" borderId="76" xfId="0" applyFont="1" applyFill="1" applyBorder="1" applyAlignment="1">
      <alignment horizontal="center" vertical="top" wrapText="1"/>
    </xf>
    <xf numFmtId="0" fontId="13" fillId="2" borderId="23" xfId="0" applyFont="1" applyFill="1" applyBorder="1" applyAlignment="1">
      <alignment horizontal="center" vertical="top" wrapText="1"/>
    </xf>
    <xf numFmtId="0" fontId="13" fillId="2" borderId="28" xfId="0" applyFont="1" applyFill="1" applyBorder="1" applyAlignment="1">
      <alignment horizontal="center" vertical="top" wrapText="1"/>
    </xf>
    <xf numFmtId="0" fontId="13" fillId="2" borderId="60" xfId="0" applyFont="1" applyFill="1" applyBorder="1" applyAlignment="1">
      <alignment horizontal="center" vertical="top" wrapText="1"/>
    </xf>
    <xf numFmtId="0" fontId="25" fillId="0" borderId="58" xfId="0" applyFont="1" applyBorder="1" applyAlignment="1">
      <alignment horizontal="center" vertical="center"/>
    </xf>
    <xf numFmtId="0" fontId="20" fillId="5" borderId="5" xfId="0" applyFont="1" applyFill="1" applyBorder="1" applyAlignment="1">
      <alignment horizontal="center" vertical="center"/>
    </xf>
    <xf numFmtId="0" fontId="20" fillId="5" borderId="10" xfId="0" applyFont="1" applyFill="1" applyBorder="1" applyAlignment="1">
      <alignment horizontal="center" vertical="center"/>
    </xf>
    <xf numFmtId="0" fontId="0" fillId="0" borderId="51" xfId="0" applyBorder="1" applyAlignment="1">
      <alignment horizontal="center" vertical="center" wrapText="1"/>
    </xf>
    <xf numFmtId="0" fontId="0" fillId="8" borderId="42" xfId="0" applyFill="1" applyBorder="1" applyAlignment="1">
      <alignment horizontal="center" vertical="center" wrapText="1"/>
    </xf>
    <xf numFmtId="0" fontId="0" fillId="8" borderId="51" xfId="0" applyFill="1" applyBorder="1" applyAlignment="1">
      <alignment horizontal="center" vertical="center" wrapText="1"/>
    </xf>
    <xf numFmtId="0" fontId="0" fillId="8" borderId="54" xfId="0" applyFill="1" applyBorder="1" applyAlignment="1">
      <alignment horizontal="center" vertical="center" wrapText="1"/>
    </xf>
    <xf numFmtId="0" fontId="0" fillId="0" borderId="51" xfId="0" applyFill="1" applyBorder="1" applyAlignment="1">
      <alignment horizontal="center"/>
    </xf>
    <xf numFmtId="0" fontId="0" fillId="0" borderId="42" xfId="0" applyFill="1" applyBorder="1" applyAlignment="1">
      <alignment horizontal="center" vertical="center"/>
    </xf>
    <xf numFmtId="0" fontId="0" fillId="0" borderId="51" xfId="0" applyFill="1" applyBorder="1" applyAlignment="1">
      <alignment horizontal="center" vertical="center"/>
    </xf>
    <xf numFmtId="0" fontId="0" fillId="0" borderId="54" xfId="0" applyFill="1" applyBorder="1" applyAlignment="1">
      <alignment horizontal="center" vertical="center"/>
    </xf>
    <xf numFmtId="0" fontId="0" fillId="8" borderId="42" xfId="0" applyFill="1" applyBorder="1" applyAlignment="1">
      <alignment horizontal="center" vertical="center"/>
    </xf>
    <xf numFmtId="0" fontId="0" fillId="8" borderId="51" xfId="0" applyFill="1" applyBorder="1" applyAlignment="1">
      <alignment horizontal="center" vertical="center"/>
    </xf>
    <xf numFmtId="0" fontId="0" fillId="8" borderId="54" xfId="0" applyFill="1" applyBorder="1" applyAlignment="1">
      <alignment horizontal="center" vertical="center"/>
    </xf>
    <xf numFmtId="0" fontId="0" fillId="0" borderId="51" xfId="0" applyFill="1" applyBorder="1" applyAlignment="1">
      <alignment horizontal="center" vertical="center" wrapText="1"/>
    </xf>
    <xf numFmtId="0" fontId="4" fillId="0" borderId="58" xfId="0" applyFont="1" applyBorder="1" applyAlignment="1">
      <alignment horizontal="center" vertical="top" wrapText="1"/>
    </xf>
    <xf numFmtId="0" fontId="8" fillId="0" borderId="42" xfId="0" applyFont="1" applyBorder="1" applyAlignment="1">
      <alignment horizontal="center" vertical="top" wrapText="1"/>
    </xf>
    <xf numFmtId="0" fontId="8" fillId="0" borderId="51" xfId="0" applyFont="1" applyBorder="1" applyAlignment="1">
      <alignment horizontal="center" vertical="top" wrapText="1"/>
    </xf>
    <xf numFmtId="0" fontId="20" fillId="6" borderId="68" xfId="0" applyFont="1" applyFill="1" applyBorder="1" applyAlignment="1">
      <alignment horizontal="center" vertical="center" wrapText="1"/>
    </xf>
    <xf numFmtId="0" fontId="20" fillId="6" borderId="73" xfId="0" applyFont="1" applyFill="1" applyBorder="1" applyAlignment="1">
      <alignment horizontal="center" vertical="center" wrapText="1"/>
    </xf>
    <xf numFmtId="0" fontId="20" fillId="6" borderId="66" xfId="0" applyFont="1" applyFill="1" applyBorder="1" applyAlignment="1">
      <alignment horizontal="center" vertical="center" wrapText="1"/>
    </xf>
    <xf numFmtId="0" fontId="0" fillId="0" borderId="70"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69" xfId="0" applyFill="1" applyBorder="1" applyAlignment="1">
      <alignment horizontal="center" vertical="center" wrapText="1"/>
    </xf>
    <xf numFmtId="0" fontId="0" fillId="2" borderId="55" xfId="0" applyFill="1" applyBorder="1" applyAlignment="1">
      <alignment horizontal="center" vertical="center" wrapText="1"/>
    </xf>
    <xf numFmtId="0" fontId="0" fillId="2" borderId="52" xfId="0" applyFill="1" applyBorder="1" applyAlignment="1">
      <alignment horizontal="center" vertical="center" wrapText="1"/>
    </xf>
    <xf numFmtId="0" fontId="0" fillId="2" borderId="56" xfId="0" applyFill="1" applyBorder="1" applyAlignment="1">
      <alignment horizontal="center" vertical="center" wrapText="1"/>
    </xf>
    <xf numFmtId="0" fontId="22" fillId="0" borderId="0" xfId="0" applyFont="1" applyFill="1" applyBorder="1" applyAlignment="1">
      <alignment horizontal="left" vertical="top" wrapText="1"/>
    </xf>
    <xf numFmtId="0" fontId="8" fillId="0" borderId="42" xfId="0" applyFont="1" applyFill="1" applyBorder="1" applyAlignment="1">
      <alignment horizontal="center" vertical="top" wrapText="1"/>
    </xf>
    <xf numFmtId="0" fontId="8" fillId="0" borderId="54" xfId="0" applyFont="1" applyFill="1" applyBorder="1" applyAlignment="1">
      <alignment horizontal="center" vertical="top" wrapText="1"/>
    </xf>
    <xf numFmtId="0" fontId="8" fillId="0" borderId="43" xfId="0" applyFont="1" applyFill="1" applyBorder="1" applyAlignment="1">
      <alignment horizontal="center" vertical="top" wrapText="1"/>
    </xf>
    <xf numFmtId="0" fontId="8" fillId="0" borderId="59" xfId="0" applyFont="1" applyFill="1" applyBorder="1" applyAlignment="1">
      <alignment horizontal="center" vertical="top" wrapText="1"/>
    </xf>
    <xf numFmtId="0" fontId="8" fillId="0" borderId="39"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5"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0" fillId="0" borderId="35" xfId="0" applyFill="1" applyBorder="1" applyAlignment="1">
      <alignment horizontal="center"/>
    </xf>
    <xf numFmtId="0" fontId="0" fillId="0" borderId="14" xfId="0" applyFill="1" applyBorder="1" applyAlignment="1">
      <alignment horizontal="center"/>
    </xf>
    <xf numFmtId="0" fontId="0" fillId="0" borderId="15" xfId="0" applyFill="1" applyBorder="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theme="5" tint="-0.249977111117893"/>
    <pageSetUpPr fitToPage="1"/>
  </sheetPr>
  <dimension ref="A1:ALH46"/>
  <sheetViews>
    <sheetView tabSelected="1" workbookViewId="0">
      <selection activeCell="C14" sqref="C14"/>
    </sheetView>
  </sheetViews>
  <sheetFormatPr defaultColWidth="19" defaultRowHeight="15"/>
  <cols>
    <col min="1" max="1" width="20.140625" style="1" customWidth="1"/>
    <col min="2" max="2" width="10.140625" style="54" customWidth="1"/>
    <col min="3" max="3" width="7.7109375" style="54" customWidth="1"/>
    <col min="4" max="4" width="7" style="54" customWidth="1"/>
    <col min="5" max="5" width="9.140625" style="54" customWidth="1"/>
    <col min="6" max="6" width="9.42578125" style="1" customWidth="1"/>
    <col min="7" max="7" width="7.42578125" style="54" customWidth="1"/>
    <col min="8" max="8" width="8.85546875" style="1" customWidth="1"/>
    <col min="9" max="10" width="6" style="1" customWidth="1"/>
    <col min="11" max="11" width="7.5703125" style="54" customWidth="1"/>
    <col min="12" max="12" width="5.7109375" style="1" bestFit="1" customWidth="1"/>
    <col min="13" max="13" width="5.7109375" style="54" bestFit="1" customWidth="1"/>
    <col min="14" max="14" width="6.85546875" style="1" bestFit="1" customWidth="1"/>
    <col min="15" max="15" width="5.7109375" style="1" bestFit="1" customWidth="1"/>
    <col min="16" max="16" width="6.5703125" style="1" bestFit="1" customWidth="1"/>
    <col min="17" max="17" width="6.85546875" style="1" bestFit="1" customWidth="1"/>
    <col min="18" max="18" width="6.5703125" style="1" bestFit="1" customWidth="1"/>
    <col min="19" max="19" width="5.7109375" style="1" bestFit="1" customWidth="1"/>
    <col min="20" max="20" width="6.85546875" style="1" bestFit="1" customWidth="1"/>
    <col min="21" max="21" width="5.7109375" style="1" bestFit="1" customWidth="1"/>
    <col min="22" max="16384" width="19" style="1"/>
  </cols>
  <sheetData>
    <row r="1" spans="1:996" ht="29.25" customHeight="1" thickBot="1">
      <c r="A1" s="688" t="s">
        <v>217</v>
      </c>
      <c r="B1" s="688"/>
      <c r="C1" s="688"/>
      <c r="D1" s="688"/>
      <c r="E1" s="688"/>
      <c r="F1" s="688"/>
      <c r="G1" s="688"/>
      <c r="H1" s="688"/>
      <c r="I1" s="688"/>
      <c r="J1" s="688"/>
      <c r="K1" s="688"/>
      <c r="L1" s="688"/>
      <c r="M1" s="688"/>
      <c r="N1" s="688"/>
      <c r="O1" s="688"/>
      <c r="P1" s="688"/>
      <c r="Q1" s="688"/>
      <c r="R1" s="688"/>
      <c r="S1" s="688"/>
      <c r="T1" s="688"/>
      <c r="U1" s="688"/>
    </row>
    <row r="2" spans="1:996" ht="45.75" customHeight="1" thickBot="1">
      <c r="A2" s="691" t="s">
        <v>0</v>
      </c>
      <c r="B2" s="691" t="s">
        <v>18</v>
      </c>
      <c r="C2" s="693"/>
      <c r="D2" s="694" t="s">
        <v>19</v>
      </c>
      <c r="E2" s="695"/>
      <c r="F2" s="696"/>
      <c r="G2" s="697" t="s">
        <v>225</v>
      </c>
      <c r="H2" s="698"/>
      <c r="I2" s="685" t="s">
        <v>20</v>
      </c>
      <c r="J2" s="686"/>
      <c r="K2" s="686"/>
      <c r="L2" s="687"/>
      <c r="M2" s="685" t="s">
        <v>21</v>
      </c>
      <c r="N2" s="686"/>
      <c r="O2" s="687"/>
      <c r="P2" s="685" t="s">
        <v>131</v>
      </c>
      <c r="Q2" s="686"/>
      <c r="R2" s="686"/>
      <c r="S2" s="685" t="s">
        <v>22</v>
      </c>
      <c r="T2" s="686"/>
      <c r="U2" s="68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c r="IS2" s="18"/>
      <c r="IT2" s="18"/>
      <c r="IU2" s="18"/>
      <c r="IV2" s="18"/>
      <c r="IW2" s="18"/>
      <c r="IX2" s="18"/>
      <c r="IY2" s="18"/>
      <c r="IZ2" s="18"/>
      <c r="JA2" s="18"/>
      <c r="JB2" s="18"/>
      <c r="JC2" s="18"/>
      <c r="JD2" s="18"/>
      <c r="JE2" s="18"/>
      <c r="JF2" s="18"/>
      <c r="JG2" s="18"/>
      <c r="JH2" s="18"/>
      <c r="JI2" s="18"/>
      <c r="JJ2" s="18"/>
      <c r="JK2" s="18"/>
      <c r="JL2" s="18"/>
      <c r="JM2" s="18"/>
      <c r="JN2" s="18"/>
      <c r="JO2" s="18"/>
      <c r="JP2" s="18"/>
      <c r="JQ2" s="18"/>
      <c r="JR2" s="18"/>
      <c r="JS2" s="18"/>
      <c r="JT2" s="18"/>
      <c r="JU2" s="18"/>
      <c r="JV2" s="18"/>
      <c r="JW2" s="18"/>
      <c r="JX2" s="18"/>
      <c r="JY2" s="18"/>
      <c r="JZ2" s="18"/>
      <c r="KA2" s="18"/>
      <c r="KB2" s="18"/>
      <c r="KC2" s="18"/>
      <c r="KD2" s="18"/>
      <c r="KE2" s="18"/>
      <c r="KF2" s="18"/>
      <c r="KG2" s="18"/>
      <c r="KH2" s="18"/>
      <c r="KI2" s="18"/>
      <c r="KJ2" s="18"/>
      <c r="KK2" s="18"/>
      <c r="KL2" s="18"/>
      <c r="KM2" s="18"/>
      <c r="KN2" s="18"/>
      <c r="KO2" s="18"/>
      <c r="KP2" s="18"/>
      <c r="KQ2" s="18"/>
      <c r="KR2" s="18"/>
      <c r="KS2" s="18"/>
      <c r="KT2" s="18"/>
      <c r="KU2" s="18"/>
      <c r="KV2" s="18"/>
      <c r="KW2" s="18"/>
      <c r="KX2" s="18"/>
      <c r="KY2" s="18"/>
      <c r="KZ2" s="18"/>
      <c r="LA2" s="18"/>
      <c r="LB2" s="18"/>
      <c r="LC2" s="18"/>
      <c r="LD2" s="18"/>
      <c r="LE2" s="18"/>
      <c r="LF2" s="18"/>
      <c r="LG2" s="18"/>
      <c r="LH2" s="18"/>
      <c r="LI2" s="18"/>
      <c r="LJ2" s="18"/>
      <c r="LK2" s="18"/>
      <c r="LL2" s="18"/>
      <c r="LM2" s="18"/>
      <c r="LN2" s="18"/>
      <c r="LO2" s="18"/>
      <c r="LP2" s="18"/>
      <c r="LQ2" s="18"/>
      <c r="LR2" s="18"/>
      <c r="LS2" s="18"/>
      <c r="LT2" s="18"/>
      <c r="LU2" s="18"/>
      <c r="LV2" s="18"/>
      <c r="LW2" s="18"/>
      <c r="LX2" s="18"/>
      <c r="LY2" s="18"/>
      <c r="LZ2" s="18"/>
      <c r="MA2" s="18"/>
      <c r="MB2" s="18"/>
      <c r="MC2" s="18"/>
      <c r="MD2" s="18"/>
      <c r="ME2" s="18"/>
      <c r="MF2" s="18"/>
      <c r="MG2" s="18"/>
      <c r="MH2" s="18"/>
      <c r="MI2" s="18"/>
      <c r="MJ2" s="18"/>
      <c r="MK2" s="18"/>
      <c r="ML2" s="18"/>
      <c r="MM2" s="18"/>
      <c r="MN2" s="18"/>
      <c r="MO2" s="18"/>
      <c r="MP2" s="18"/>
      <c r="MQ2" s="18"/>
      <c r="MR2" s="18"/>
      <c r="MS2" s="18"/>
      <c r="MT2" s="18"/>
      <c r="MU2" s="18"/>
      <c r="MV2" s="18"/>
      <c r="MW2" s="18"/>
      <c r="MX2" s="18"/>
      <c r="MY2" s="18"/>
      <c r="MZ2" s="18"/>
      <c r="NA2" s="18"/>
      <c r="NB2" s="18"/>
      <c r="NC2" s="18"/>
      <c r="ND2" s="18"/>
      <c r="NE2" s="18"/>
      <c r="NF2" s="18"/>
      <c r="NG2" s="18"/>
      <c r="NH2" s="18"/>
      <c r="NI2" s="18"/>
      <c r="NJ2" s="18"/>
      <c r="NK2" s="18"/>
      <c r="NL2" s="18"/>
      <c r="NM2" s="18"/>
      <c r="NN2" s="18"/>
      <c r="NO2" s="18"/>
      <c r="NP2" s="18"/>
      <c r="NQ2" s="18"/>
      <c r="NR2" s="18"/>
      <c r="NS2" s="18"/>
      <c r="NT2" s="18"/>
      <c r="NU2" s="18"/>
      <c r="NV2" s="18"/>
      <c r="NW2" s="18"/>
      <c r="NX2" s="18"/>
      <c r="NY2" s="18"/>
      <c r="NZ2" s="18"/>
      <c r="OA2" s="18"/>
      <c r="OB2" s="18"/>
      <c r="OC2" s="18"/>
      <c r="OD2" s="18"/>
      <c r="OE2" s="18"/>
      <c r="OF2" s="18"/>
      <c r="OG2" s="18"/>
      <c r="OH2" s="18"/>
      <c r="OI2" s="18"/>
      <c r="OJ2" s="18"/>
      <c r="OK2" s="18"/>
      <c r="OL2" s="18"/>
      <c r="OM2" s="18"/>
      <c r="ON2" s="18"/>
      <c r="OO2" s="18"/>
      <c r="OP2" s="18"/>
      <c r="OQ2" s="18"/>
      <c r="OR2" s="18"/>
      <c r="OS2" s="18"/>
      <c r="OT2" s="18"/>
      <c r="OU2" s="18"/>
      <c r="OV2" s="18"/>
      <c r="OW2" s="18"/>
      <c r="OX2" s="18"/>
      <c r="OY2" s="18"/>
      <c r="OZ2" s="18"/>
      <c r="PA2" s="18"/>
      <c r="PB2" s="18"/>
      <c r="PC2" s="18"/>
      <c r="PD2" s="18"/>
      <c r="PE2" s="18"/>
      <c r="PF2" s="18"/>
      <c r="PG2" s="18"/>
      <c r="PH2" s="18"/>
      <c r="PI2" s="18"/>
      <c r="PJ2" s="18"/>
      <c r="PK2" s="18"/>
      <c r="PL2" s="18"/>
      <c r="PM2" s="18"/>
      <c r="PN2" s="18"/>
      <c r="PO2" s="18"/>
      <c r="PP2" s="18"/>
      <c r="PQ2" s="18"/>
      <c r="PR2" s="18"/>
      <c r="PS2" s="18"/>
      <c r="PT2" s="18"/>
      <c r="PU2" s="18"/>
      <c r="PV2" s="18"/>
      <c r="PW2" s="18"/>
      <c r="PX2" s="18"/>
      <c r="PY2" s="18"/>
      <c r="PZ2" s="18"/>
      <c r="QA2" s="18"/>
      <c r="QB2" s="18"/>
      <c r="QC2" s="18"/>
      <c r="QD2" s="18"/>
      <c r="QE2" s="18"/>
      <c r="QF2" s="18"/>
      <c r="QG2" s="18"/>
      <c r="QH2" s="18"/>
      <c r="QI2" s="18"/>
      <c r="QJ2" s="18"/>
      <c r="QK2" s="18"/>
      <c r="QL2" s="18"/>
      <c r="QM2" s="18"/>
      <c r="QN2" s="18"/>
      <c r="QO2" s="18"/>
      <c r="QP2" s="18"/>
      <c r="QQ2" s="18"/>
      <c r="QR2" s="18"/>
      <c r="QS2" s="18"/>
      <c r="QT2" s="18"/>
      <c r="QU2" s="18"/>
      <c r="QV2" s="18"/>
      <c r="QW2" s="18"/>
      <c r="QX2" s="18"/>
      <c r="QY2" s="18"/>
      <c r="QZ2" s="18"/>
      <c r="RA2" s="18"/>
      <c r="RB2" s="18"/>
      <c r="RC2" s="18"/>
      <c r="RD2" s="18"/>
      <c r="RE2" s="18"/>
      <c r="RF2" s="18"/>
      <c r="RG2" s="18"/>
      <c r="RH2" s="18"/>
      <c r="RI2" s="18"/>
      <c r="RJ2" s="18"/>
      <c r="RK2" s="18"/>
      <c r="RL2" s="18"/>
      <c r="RM2" s="18"/>
      <c r="RN2" s="18"/>
      <c r="RO2" s="18"/>
      <c r="RP2" s="18"/>
      <c r="RQ2" s="18"/>
      <c r="RR2" s="18"/>
      <c r="RS2" s="18"/>
      <c r="RT2" s="18"/>
      <c r="RU2" s="18"/>
      <c r="RV2" s="18"/>
      <c r="RW2" s="18"/>
      <c r="RX2" s="18"/>
      <c r="RY2" s="18"/>
      <c r="RZ2" s="18"/>
      <c r="SA2" s="18"/>
      <c r="SB2" s="18"/>
      <c r="SC2" s="18"/>
      <c r="SD2" s="18"/>
      <c r="SE2" s="18"/>
      <c r="SF2" s="18"/>
      <c r="SG2" s="18"/>
      <c r="SH2" s="18"/>
      <c r="SI2" s="18"/>
      <c r="SJ2" s="18"/>
      <c r="SK2" s="18"/>
      <c r="SL2" s="18"/>
      <c r="SM2" s="18"/>
      <c r="SN2" s="18"/>
      <c r="SO2" s="18"/>
      <c r="SP2" s="18"/>
      <c r="SQ2" s="18"/>
      <c r="SR2" s="18"/>
      <c r="SS2" s="18"/>
      <c r="ST2" s="18"/>
      <c r="SU2" s="18"/>
      <c r="SV2" s="18"/>
      <c r="SW2" s="18"/>
      <c r="SX2" s="18"/>
      <c r="SY2" s="18"/>
      <c r="SZ2" s="18"/>
      <c r="TA2" s="18"/>
      <c r="TB2" s="18"/>
      <c r="TC2" s="18"/>
      <c r="TD2" s="18"/>
      <c r="TE2" s="18"/>
      <c r="TF2" s="18"/>
      <c r="TG2" s="18"/>
      <c r="TH2" s="18"/>
      <c r="TI2" s="18"/>
      <c r="TJ2" s="18"/>
      <c r="TK2" s="18"/>
      <c r="TL2" s="18"/>
      <c r="TM2" s="18"/>
      <c r="TN2" s="18"/>
      <c r="TO2" s="18"/>
      <c r="TP2" s="18"/>
      <c r="TQ2" s="18"/>
      <c r="TR2" s="18"/>
      <c r="TS2" s="18"/>
      <c r="TT2" s="18"/>
      <c r="TU2" s="18"/>
      <c r="TV2" s="18"/>
      <c r="TW2" s="18"/>
      <c r="TX2" s="18"/>
      <c r="TY2" s="18"/>
      <c r="TZ2" s="18"/>
      <c r="UA2" s="18"/>
      <c r="UB2" s="18"/>
      <c r="UC2" s="18"/>
      <c r="UD2" s="18"/>
      <c r="UE2" s="18"/>
      <c r="UF2" s="18"/>
      <c r="UG2" s="18"/>
      <c r="UH2" s="18"/>
      <c r="UI2" s="18"/>
      <c r="UJ2" s="18"/>
      <c r="UK2" s="18"/>
      <c r="UL2" s="18"/>
      <c r="UM2" s="18"/>
      <c r="UN2" s="18"/>
      <c r="UO2" s="18"/>
      <c r="UP2" s="18"/>
      <c r="UQ2" s="18"/>
      <c r="UR2" s="18"/>
      <c r="US2" s="18"/>
      <c r="UT2" s="18"/>
      <c r="UU2" s="18"/>
      <c r="UV2" s="18"/>
      <c r="UW2" s="18"/>
      <c r="UX2" s="18"/>
      <c r="UY2" s="18"/>
      <c r="UZ2" s="18"/>
      <c r="VA2" s="18"/>
      <c r="VB2" s="18"/>
      <c r="VC2" s="18"/>
      <c r="VD2" s="18"/>
      <c r="VE2" s="18"/>
      <c r="VF2" s="18"/>
      <c r="VG2" s="18"/>
      <c r="VH2" s="18"/>
      <c r="VI2" s="18"/>
      <c r="VJ2" s="18"/>
      <c r="VK2" s="18"/>
      <c r="VL2" s="18"/>
      <c r="VM2" s="18"/>
      <c r="VN2" s="18"/>
      <c r="VO2" s="18"/>
      <c r="VP2" s="18"/>
      <c r="VQ2" s="18"/>
      <c r="VR2" s="18"/>
      <c r="VS2" s="18"/>
      <c r="VT2" s="18"/>
      <c r="VU2" s="18"/>
      <c r="VV2" s="18"/>
      <c r="VW2" s="18"/>
      <c r="VX2" s="18"/>
      <c r="VY2" s="18"/>
      <c r="VZ2" s="18"/>
      <c r="WA2" s="18"/>
      <c r="WB2" s="18"/>
      <c r="WC2" s="18"/>
      <c r="WD2" s="18"/>
      <c r="WE2" s="18"/>
      <c r="WF2" s="18"/>
      <c r="WG2" s="18"/>
      <c r="WH2" s="18"/>
      <c r="WI2" s="18"/>
      <c r="WJ2" s="18"/>
      <c r="WK2" s="18"/>
      <c r="WL2" s="18"/>
      <c r="WM2" s="18"/>
      <c r="WN2" s="18"/>
      <c r="WO2" s="18"/>
      <c r="WP2" s="18"/>
      <c r="WQ2" s="18"/>
      <c r="WR2" s="18"/>
      <c r="WS2" s="18"/>
      <c r="WT2" s="18"/>
      <c r="WU2" s="18"/>
      <c r="WV2" s="18"/>
      <c r="WW2" s="18"/>
      <c r="WX2" s="18"/>
      <c r="WY2" s="18"/>
      <c r="WZ2" s="18"/>
      <c r="XA2" s="18"/>
      <c r="XB2" s="18"/>
      <c r="XC2" s="18"/>
      <c r="XD2" s="18"/>
      <c r="XE2" s="18"/>
      <c r="XF2" s="18"/>
      <c r="XG2" s="18"/>
      <c r="XH2" s="18"/>
      <c r="XI2" s="18"/>
      <c r="XJ2" s="18"/>
      <c r="XK2" s="18"/>
      <c r="XL2" s="18"/>
      <c r="XM2" s="18"/>
      <c r="XN2" s="18"/>
      <c r="XO2" s="18"/>
      <c r="XP2" s="18"/>
      <c r="XQ2" s="18"/>
      <c r="XR2" s="18"/>
      <c r="XS2" s="18"/>
      <c r="XT2" s="18"/>
      <c r="XU2" s="18"/>
      <c r="XV2" s="18"/>
      <c r="XW2" s="18"/>
      <c r="XX2" s="18"/>
      <c r="XY2" s="18"/>
      <c r="XZ2" s="18"/>
      <c r="YA2" s="18"/>
      <c r="YB2" s="18"/>
      <c r="YC2" s="18"/>
      <c r="YD2" s="18"/>
      <c r="YE2" s="18"/>
      <c r="YF2" s="18"/>
      <c r="YG2" s="18"/>
      <c r="YH2" s="18"/>
      <c r="YI2" s="18"/>
      <c r="YJ2" s="18"/>
      <c r="YK2" s="18"/>
      <c r="YL2" s="18"/>
      <c r="YM2" s="18"/>
      <c r="YN2" s="18"/>
      <c r="YO2" s="18"/>
      <c r="YP2" s="18"/>
      <c r="YQ2" s="18"/>
      <c r="YR2" s="18"/>
      <c r="YS2" s="18"/>
      <c r="YT2" s="18"/>
      <c r="YU2" s="18"/>
      <c r="YV2" s="18"/>
      <c r="YW2" s="18"/>
      <c r="YX2" s="18"/>
      <c r="YY2" s="18"/>
      <c r="YZ2" s="18"/>
      <c r="ZA2" s="18"/>
      <c r="ZB2" s="18"/>
      <c r="ZC2" s="18"/>
      <c r="ZD2" s="18"/>
      <c r="ZE2" s="18"/>
      <c r="ZF2" s="18"/>
      <c r="ZG2" s="18"/>
      <c r="ZH2" s="18"/>
      <c r="ZI2" s="18"/>
      <c r="ZJ2" s="18"/>
      <c r="ZK2" s="18"/>
      <c r="ZL2" s="18"/>
      <c r="ZM2" s="18"/>
      <c r="ZN2" s="18"/>
      <c r="ZO2" s="18"/>
      <c r="ZP2" s="18"/>
      <c r="ZQ2" s="18"/>
      <c r="ZR2" s="18"/>
      <c r="ZS2" s="18"/>
      <c r="ZT2" s="18"/>
      <c r="ZU2" s="18"/>
      <c r="ZV2" s="18"/>
      <c r="ZW2" s="18"/>
      <c r="ZX2" s="18"/>
      <c r="ZY2" s="18"/>
      <c r="ZZ2" s="18"/>
      <c r="AAA2" s="18"/>
      <c r="AAB2" s="18"/>
      <c r="AAC2" s="18"/>
      <c r="AAD2" s="18"/>
      <c r="AAE2" s="18"/>
      <c r="AAF2" s="18"/>
      <c r="AAG2" s="18"/>
      <c r="AAH2" s="18"/>
      <c r="AAI2" s="18"/>
      <c r="AAJ2" s="18"/>
      <c r="AAK2" s="18"/>
      <c r="AAL2" s="18"/>
      <c r="AAM2" s="18"/>
      <c r="AAN2" s="18"/>
      <c r="AAO2" s="18"/>
      <c r="AAP2" s="18"/>
      <c r="AAQ2" s="18"/>
      <c r="AAR2" s="18"/>
      <c r="AAS2" s="18"/>
      <c r="AAT2" s="18"/>
      <c r="AAU2" s="18"/>
      <c r="AAV2" s="18"/>
      <c r="AAW2" s="18"/>
      <c r="AAX2" s="18"/>
      <c r="AAY2" s="18"/>
      <c r="AAZ2" s="18"/>
      <c r="ABA2" s="18"/>
      <c r="ABB2" s="18"/>
      <c r="ABC2" s="18"/>
      <c r="ABD2" s="18"/>
      <c r="ABE2" s="18"/>
      <c r="ABF2" s="18"/>
      <c r="ABG2" s="18"/>
      <c r="ABH2" s="18"/>
      <c r="ABI2" s="18"/>
      <c r="ABJ2" s="18"/>
      <c r="ABK2" s="18"/>
      <c r="ABL2" s="18"/>
      <c r="ABM2" s="18"/>
      <c r="ABN2" s="18"/>
      <c r="ABO2" s="18"/>
      <c r="ABP2" s="18"/>
      <c r="ABQ2" s="18"/>
      <c r="ABR2" s="18"/>
      <c r="ABS2" s="18"/>
      <c r="ABT2" s="18"/>
      <c r="ABU2" s="18"/>
      <c r="ABV2" s="18"/>
      <c r="ABW2" s="18"/>
      <c r="ABX2" s="18"/>
      <c r="ABY2" s="18"/>
      <c r="ABZ2" s="18"/>
      <c r="ACA2" s="18"/>
      <c r="ACB2" s="18"/>
      <c r="ACC2" s="18"/>
      <c r="ACD2" s="18"/>
      <c r="ACE2" s="18"/>
      <c r="ACF2" s="18"/>
      <c r="ACG2" s="18"/>
      <c r="ACH2" s="18"/>
      <c r="ACI2" s="18"/>
      <c r="ACJ2" s="18"/>
      <c r="ACK2" s="18"/>
      <c r="ACL2" s="18"/>
      <c r="ACM2" s="18"/>
      <c r="ACN2" s="18"/>
      <c r="ACO2" s="18"/>
      <c r="ACP2" s="18"/>
      <c r="ACQ2" s="18"/>
      <c r="ACR2" s="18"/>
      <c r="ACS2" s="18"/>
      <c r="ACT2" s="18"/>
      <c r="ACU2" s="18"/>
      <c r="ACV2" s="18"/>
      <c r="ACW2" s="18"/>
      <c r="ACX2" s="18"/>
      <c r="ACY2" s="18"/>
      <c r="ACZ2" s="18"/>
      <c r="ADA2" s="18"/>
      <c r="ADB2" s="18"/>
      <c r="ADC2" s="18"/>
      <c r="ADD2" s="18"/>
      <c r="ADE2" s="18"/>
      <c r="ADF2" s="18"/>
      <c r="ADG2" s="18"/>
      <c r="ADH2" s="18"/>
      <c r="ADI2" s="18"/>
      <c r="ADJ2" s="18"/>
      <c r="ADK2" s="18"/>
      <c r="ADL2" s="18"/>
      <c r="ADM2" s="18"/>
      <c r="ADN2" s="18"/>
      <c r="ADO2" s="18"/>
      <c r="ADP2" s="18"/>
      <c r="ADQ2" s="18"/>
      <c r="ADR2" s="18"/>
      <c r="ADS2" s="18"/>
      <c r="ADT2" s="18"/>
      <c r="ADU2" s="18"/>
      <c r="ADV2" s="18"/>
      <c r="ADW2" s="18"/>
      <c r="ADX2" s="18"/>
      <c r="ADY2" s="18"/>
      <c r="ADZ2" s="18"/>
      <c r="AEA2" s="18"/>
      <c r="AEB2" s="18"/>
      <c r="AEC2" s="18"/>
      <c r="AED2" s="18"/>
      <c r="AEE2" s="18"/>
      <c r="AEF2" s="18"/>
      <c r="AEG2" s="18"/>
      <c r="AEH2" s="18"/>
      <c r="AEI2" s="18"/>
      <c r="AEJ2" s="18"/>
      <c r="AEK2" s="18"/>
      <c r="AEL2" s="18"/>
      <c r="AEM2" s="18"/>
      <c r="AEN2" s="18"/>
      <c r="AEO2" s="18"/>
      <c r="AEP2" s="18"/>
      <c r="AEQ2" s="18"/>
      <c r="AER2" s="18"/>
      <c r="AES2" s="18"/>
      <c r="AET2" s="18"/>
      <c r="AEU2" s="18"/>
      <c r="AEV2" s="18"/>
      <c r="AEW2" s="18"/>
      <c r="AEX2" s="18"/>
      <c r="AEY2" s="18"/>
      <c r="AEZ2" s="18"/>
      <c r="AFA2" s="18"/>
      <c r="AFB2" s="18"/>
      <c r="AFC2" s="18"/>
      <c r="AFD2" s="18"/>
      <c r="AFE2" s="18"/>
      <c r="AFF2" s="18"/>
      <c r="AFG2" s="18"/>
      <c r="AFH2" s="18"/>
      <c r="AFI2" s="18"/>
      <c r="AFJ2" s="18"/>
      <c r="AFK2" s="18"/>
      <c r="AFL2" s="18"/>
      <c r="AFM2" s="18"/>
      <c r="AFN2" s="18"/>
      <c r="AFO2" s="18"/>
      <c r="AFP2" s="18"/>
      <c r="AFQ2" s="18"/>
      <c r="AFR2" s="18"/>
      <c r="AFS2" s="18"/>
      <c r="AFT2" s="18"/>
      <c r="AFU2" s="18"/>
      <c r="AFV2" s="18"/>
      <c r="AFW2" s="18"/>
      <c r="AFX2" s="18"/>
      <c r="AFY2" s="18"/>
      <c r="AFZ2" s="18"/>
      <c r="AGA2" s="18"/>
      <c r="AGB2" s="18"/>
      <c r="AGC2" s="18"/>
      <c r="AGD2" s="18"/>
      <c r="AGE2" s="18"/>
      <c r="AGF2" s="18"/>
      <c r="AGG2" s="18"/>
      <c r="AGH2" s="18"/>
      <c r="AGI2" s="18"/>
      <c r="AGJ2" s="18"/>
      <c r="AGK2" s="18"/>
      <c r="AGL2" s="18"/>
      <c r="AGM2" s="18"/>
      <c r="AGN2" s="18"/>
      <c r="AGO2" s="18"/>
      <c r="AGP2" s="18"/>
      <c r="AGQ2" s="18"/>
      <c r="AGR2" s="18"/>
      <c r="AGS2" s="18"/>
      <c r="AGT2" s="18"/>
      <c r="AGU2" s="18"/>
      <c r="AGV2" s="18"/>
      <c r="AGW2" s="18"/>
      <c r="AGX2" s="18"/>
      <c r="AGY2" s="18"/>
      <c r="AGZ2" s="18"/>
      <c r="AHA2" s="18"/>
      <c r="AHB2" s="18"/>
      <c r="AHC2" s="18"/>
      <c r="AHD2" s="18"/>
      <c r="AHE2" s="18"/>
      <c r="AHF2" s="18"/>
      <c r="AHG2" s="18"/>
      <c r="AHH2" s="18"/>
      <c r="AHI2" s="18"/>
      <c r="AHJ2" s="18"/>
      <c r="AHK2" s="18"/>
      <c r="AHL2" s="18"/>
      <c r="AHM2" s="18"/>
      <c r="AHN2" s="18"/>
      <c r="AHO2" s="18"/>
      <c r="AHP2" s="18"/>
      <c r="AHQ2" s="18"/>
      <c r="AHR2" s="18"/>
      <c r="AHS2" s="18"/>
      <c r="AHT2" s="18"/>
      <c r="AHU2" s="18"/>
      <c r="AHV2" s="18"/>
      <c r="AHW2" s="18"/>
      <c r="AHX2" s="18"/>
      <c r="AHY2" s="18"/>
      <c r="AHZ2" s="18"/>
      <c r="AIA2" s="18"/>
      <c r="AIB2" s="18"/>
      <c r="AIC2" s="18"/>
      <c r="AID2" s="18"/>
      <c r="AIE2" s="18"/>
      <c r="AIF2" s="18"/>
      <c r="AIG2" s="18"/>
      <c r="AIH2" s="18"/>
      <c r="AII2" s="18"/>
      <c r="AIJ2" s="18"/>
      <c r="AIK2" s="18"/>
      <c r="AIL2" s="18"/>
      <c r="AIM2" s="18"/>
      <c r="AIN2" s="18"/>
      <c r="AIO2" s="18"/>
      <c r="AIP2" s="18"/>
      <c r="AIQ2" s="18"/>
      <c r="AIR2" s="18"/>
      <c r="AIS2" s="18"/>
      <c r="AIT2" s="18"/>
      <c r="AIU2" s="18"/>
      <c r="AIV2" s="18"/>
      <c r="AIW2" s="18"/>
      <c r="AIX2" s="18"/>
      <c r="AIY2" s="18"/>
      <c r="AIZ2" s="18"/>
      <c r="AJA2" s="18"/>
      <c r="AJB2" s="18"/>
      <c r="AJC2" s="18"/>
      <c r="AJD2" s="18"/>
      <c r="AJE2" s="18"/>
      <c r="AJF2" s="18"/>
      <c r="AJG2" s="18"/>
      <c r="AJH2" s="18"/>
      <c r="AJI2" s="18"/>
      <c r="AJJ2" s="18"/>
      <c r="AJK2" s="18"/>
      <c r="AJL2" s="18"/>
      <c r="AJM2" s="18"/>
      <c r="AJN2" s="18"/>
      <c r="AJO2" s="18"/>
      <c r="AJP2" s="18"/>
      <c r="AJQ2" s="18"/>
      <c r="AJR2" s="18"/>
      <c r="AJS2" s="18"/>
      <c r="AJT2" s="18"/>
      <c r="AJU2" s="18"/>
      <c r="AJV2" s="18"/>
      <c r="AJW2" s="18"/>
      <c r="AJX2" s="18"/>
      <c r="AJY2" s="18"/>
      <c r="AJZ2" s="18"/>
      <c r="AKA2" s="18"/>
      <c r="AKB2" s="18"/>
      <c r="AKC2" s="18"/>
      <c r="AKD2" s="18"/>
      <c r="AKE2" s="18"/>
      <c r="AKF2" s="18"/>
      <c r="AKG2" s="18"/>
      <c r="AKH2" s="18"/>
      <c r="AKI2" s="18"/>
      <c r="AKJ2" s="18"/>
      <c r="AKK2" s="18"/>
      <c r="AKL2" s="18"/>
      <c r="AKM2" s="18"/>
      <c r="AKN2" s="18"/>
      <c r="AKO2" s="18"/>
      <c r="AKP2" s="18"/>
      <c r="AKQ2" s="18"/>
      <c r="AKR2" s="18"/>
      <c r="AKS2" s="18"/>
      <c r="AKT2" s="18"/>
      <c r="AKU2" s="18"/>
      <c r="AKV2" s="18"/>
      <c r="AKW2" s="18"/>
      <c r="AKX2" s="18"/>
      <c r="AKY2" s="18"/>
      <c r="AKZ2" s="18"/>
      <c r="ALA2" s="18"/>
      <c r="ALB2" s="18"/>
      <c r="ALC2" s="18"/>
      <c r="ALD2" s="18"/>
      <c r="ALE2" s="18"/>
      <c r="ALF2" s="18"/>
      <c r="ALG2" s="18"/>
      <c r="ALH2" s="18"/>
    </row>
    <row r="3" spans="1:996" ht="34.5" customHeight="1" thickBot="1">
      <c r="A3" s="692"/>
      <c r="B3" s="237">
        <v>2022</v>
      </c>
      <c r="C3" s="544">
        <v>2021</v>
      </c>
      <c r="D3" s="237">
        <v>2022</v>
      </c>
      <c r="E3" s="226">
        <v>2021</v>
      </c>
      <c r="F3" s="545" t="s">
        <v>23</v>
      </c>
      <c r="G3" s="585">
        <v>2022</v>
      </c>
      <c r="H3" s="586">
        <v>2021</v>
      </c>
      <c r="I3" s="237">
        <v>2022</v>
      </c>
      <c r="J3" s="546" t="s">
        <v>24</v>
      </c>
      <c r="K3" s="547" t="s">
        <v>191</v>
      </c>
      <c r="L3" s="544">
        <v>2021</v>
      </c>
      <c r="M3" s="237">
        <v>2022</v>
      </c>
      <c r="N3" s="547" t="s">
        <v>165</v>
      </c>
      <c r="O3" s="544">
        <v>2021</v>
      </c>
      <c r="P3" s="237">
        <v>2021</v>
      </c>
      <c r="Q3" s="547" t="s">
        <v>166</v>
      </c>
      <c r="R3" s="544">
        <v>2021</v>
      </c>
      <c r="S3" s="237">
        <v>2022</v>
      </c>
      <c r="T3" s="547" t="s">
        <v>165</v>
      </c>
      <c r="U3" s="548">
        <v>2021</v>
      </c>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c r="IT3" s="18"/>
      <c r="IU3" s="18"/>
      <c r="IV3" s="18"/>
      <c r="IW3" s="18"/>
      <c r="IX3" s="18"/>
      <c r="IY3" s="18"/>
      <c r="IZ3" s="18"/>
      <c r="JA3" s="18"/>
      <c r="JB3" s="18"/>
      <c r="JC3" s="18"/>
      <c r="JD3" s="18"/>
      <c r="JE3" s="18"/>
      <c r="JF3" s="18"/>
      <c r="JG3" s="18"/>
      <c r="JH3" s="18"/>
      <c r="JI3" s="18"/>
      <c r="JJ3" s="18"/>
      <c r="JK3" s="18"/>
      <c r="JL3" s="18"/>
      <c r="JM3" s="18"/>
      <c r="JN3" s="18"/>
      <c r="JO3" s="18"/>
      <c r="JP3" s="18"/>
      <c r="JQ3" s="18"/>
      <c r="JR3" s="18"/>
      <c r="JS3" s="18"/>
      <c r="JT3" s="18"/>
      <c r="JU3" s="18"/>
      <c r="JV3" s="18"/>
      <c r="JW3" s="18"/>
      <c r="JX3" s="18"/>
      <c r="JY3" s="18"/>
      <c r="JZ3" s="18"/>
      <c r="KA3" s="18"/>
      <c r="KB3" s="18"/>
      <c r="KC3" s="18"/>
      <c r="KD3" s="18"/>
      <c r="KE3" s="18"/>
      <c r="KF3" s="18"/>
      <c r="KG3" s="18"/>
      <c r="KH3" s="18"/>
      <c r="KI3" s="18"/>
      <c r="KJ3" s="18"/>
      <c r="KK3" s="18"/>
      <c r="KL3" s="18"/>
      <c r="KM3" s="18"/>
      <c r="KN3" s="18"/>
      <c r="KO3" s="18"/>
      <c r="KP3" s="18"/>
      <c r="KQ3" s="18"/>
      <c r="KR3" s="18"/>
      <c r="KS3" s="18"/>
      <c r="KT3" s="18"/>
      <c r="KU3" s="18"/>
      <c r="KV3" s="18"/>
      <c r="KW3" s="18"/>
      <c r="KX3" s="18"/>
      <c r="KY3" s="18"/>
      <c r="KZ3" s="18"/>
      <c r="LA3" s="18"/>
      <c r="LB3" s="18"/>
      <c r="LC3" s="18"/>
      <c r="LD3" s="18"/>
      <c r="LE3" s="18"/>
      <c r="LF3" s="18"/>
      <c r="LG3" s="18"/>
      <c r="LH3" s="18"/>
      <c r="LI3" s="18"/>
      <c r="LJ3" s="18"/>
      <c r="LK3" s="18"/>
      <c r="LL3" s="18"/>
      <c r="LM3" s="18"/>
      <c r="LN3" s="18"/>
      <c r="LO3" s="18"/>
      <c r="LP3" s="18"/>
      <c r="LQ3" s="18"/>
      <c r="LR3" s="18"/>
      <c r="LS3" s="18"/>
      <c r="LT3" s="18"/>
      <c r="LU3" s="18"/>
      <c r="LV3" s="18"/>
      <c r="LW3" s="18"/>
      <c r="LX3" s="18"/>
      <c r="LY3" s="18"/>
      <c r="LZ3" s="18"/>
      <c r="MA3" s="18"/>
      <c r="MB3" s="18"/>
      <c r="MC3" s="18"/>
      <c r="MD3" s="18"/>
      <c r="ME3" s="18"/>
      <c r="MF3" s="18"/>
      <c r="MG3" s="18"/>
      <c r="MH3" s="18"/>
      <c r="MI3" s="18"/>
      <c r="MJ3" s="18"/>
      <c r="MK3" s="18"/>
      <c r="ML3" s="18"/>
      <c r="MM3" s="18"/>
      <c r="MN3" s="18"/>
      <c r="MO3" s="18"/>
      <c r="MP3" s="18"/>
      <c r="MQ3" s="18"/>
      <c r="MR3" s="18"/>
      <c r="MS3" s="18"/>
      <c r="MT3" s="18"/>
      <c r="MU3" s="18"/>
      <c r="MV3" s="18"/>
      <c r="MW3" s="18"/>
      <c r="MX3" s="18"/>
      <c r="MY3" s="18"/>
      <c r="MZ3" s="18"/>
      <c r="NA3" s="18"/>
      <c r="NB3" s="18"/>
      <c r="NC3" s="18"/>
      <c r="ND3" s="18"/>
      <c r="NE3" s="18"/>
      <c r="NF3" s="18"/>
      <c r="NG3" s="18"/>
      <c r="NH3" s="18"/>
      <c r="NI3" s="18"/>
      <c r="NJ3" s="18"/>
      <c r="NK3" s="18"/>
      <c r="NL3" s="18"/>
      <c r="NM3" s="18"/>
      <c r="NN3" s="18"/>
      <c r="NO3" s="18"/>
      <c r="NP3" s="18"/>
      <c r="NQ3" s="18"/>
      <c r="NR3" s="18"/>
      <c r="NS3" s="18"/>
      <c r="NT3" s="18"/>
      <c r="NU3" s="18"/>
      <c r="NV3" s="18"/>
      <c r="NW3" s="18"/>
      <c r="NX3" s="18"/>
      <c r="NY3" s="18"/>
      <c r="NZ3" s="18"/>
      <c r="OA3" s="18"/>
      <c r="OB3" s="18"/>
      <c r="OC3" s="18"/>
      <c r="OD3" s="18"/>
      <c r="OE3" s="18"/>
      <c r="OF3" s="18"/>
      <c r="OG3" s="18"/>
      <c r="OH3" s="18"/>
      <c r="OI3" s="18"/>
      <c r="OJ3" s="18"/>
      <c r="OK3" s="18"/>
      <c r="OL3" s="18"/>
      <c r="OM3" s="18"/>
      <c r="ON3" s="18"/>
      <c r="OO3" s="18"/>
      <c r="OP3" s="18"/>
      <c r="OQ3" s="18"/>
      <c r="OR3" s="18"/>
      <c r="OS3" s="18"/>
      <c r="OT3" s="18"/>
      <c r="OU3" s="18"/>
      <c r="OV3" s="18"/>
      <c r="OW3" s="18"/>
      <c r="OX3" s="18"/>
      <c r="OY3" s="18"/>
      <c r="OZ3" s="18"/>
      <c r="PA3" s="18"/>
      <c r="PB3" s="18"/>
      <c r="PC3" s="18"/>
      <c r="PD3" s="18"/>
      <c r="PE3" s="18"/>
      <c r="PF3" s="18"/>
      <c r="PG3" s="18"/>
      <c r="PH3" s="18"/>
      <c r="PI3" s="18"/>
      <c r="PJ3" s="18"/>
      <c r="PK3" s="18"/>
      <c r="PL3" s="18"/>
      <c r="PM3" s="18"/>
      <c r="PN3" s="18"/>
      <c r="PO3" s="18"/>
      <c r="PP3" s="18"/>
      <c r="PQ3" s="18"/>
      <c r="PR3" s="18"/>
      <c r="PS3" s="18"/>
      <c r="PT3" s="18"/>
      <c r="PU3" s="18"/>
      <c r="PV3" s="18"/>
      <c r="PW3" s="18"/>
      <c r="PX3" s="18"/>
      <c r="PY3" s="18"/>
      <c r="PZ3" s="18"/>
      <c r="QA3" s="18"/>
      <c r="QB3" s="18"/>
      <c r="QC3" s="18"/>
      <c r="QD3" s="18"/>
      <c r="QE3" s="18"/>
      <c r="QF3" s="18"/>
      <c r="QG3" s="18"/>
      <c r="QH3" s="18"/>
      <c r="QI3" s="18"/>
      <c r="QJ3" s="18"/>
      <c r="QK3" s="18"/>
      <c r="QL3" s="18"/>
      <c r="QM3" s="18"/>
      <c r="QN3" s="18"/>
      <c r="QO3" s="18"/>
      <c r="QP3" s="18"/>
      <c r="QQ3" s="18"/>
      <c r="QR3" s="18"/>
      <c r="QS3" s="18"/>
      <c r="QT3" s="18"/>
      <c r="QU3" s="18"/>
      <c r="QV3" s="18"/>
      <c r="QW3" s="18"/>
      <c r="QX3" s="18"/>
      <c r="QY3" s="18"/>
      <c r="QZ3" s="18"/>
      <c r="RA3" s="18"/>
      <c r="RB3" s="18"/>
      <c r="RC3" s="18"/>
      <c r="RD3" s="18"/>
      <c r="RE3" s="18"/>
      <c r="RF3" s="18"/>
      <c r="RG3" s="18"/>
      <c r="RH3" s="18"/>
      <c r="RI3" s="18"/>
      <c r="RJ3" s="18"/>
      <c r="RK3" s="18"/>
      <c r="RL3" s="18"/>
      <c r="RM3" s="18"/>
      <c r="RN3" s="18"/>
      <c r="RO3" s="18"/>
      <c r="RP3" s="18"/>
      <c r="RQ3" s="18"/>
      <c r="RR3" s="18"/>
      <c r="RS3" s="18"/>
      <c r="RT3" s="18"/>
      <c r="RU3" s="18"/>
      <c r="RV3" s="18"/>
      <c r="RW3" s="18"/>
      <c r="RX3" s="18"/>
      <c r="RY3" s="18"/>
      <c r="RZ3" s="18"/>
      <c r="SA3" s="18"/>
      <c r="SB3" s="18"/>
      <c r="SC3" s="18"/>
      <c r="SD3" s="18"/>
      <c r="SE3" s="18"/>
      <c r="SF3" s="18"/>
      <c r="SG3" s="18"/>
      <c r="SH3" s="18"/>
      <c r="SI3" s="18"/>
      <c r="SJ3" s="18"/>
      <c r="SK3" s="18"/>
      <c r="SL3" s="18"/>
      <c r="SM3" s="18"/>
      <c r="SN3" s="18"/>
      <c r="SO3" s="18"/>
      <c r="SP3" s="18"/>
      <c r="SQ3" s="18"/>
      <c r="SR3" s="18"/>
      <c r="SS3" s="18"/>
      <c r="ST3" s="18"/>
      <c r="SU3" s="18"/>
      <c r="SV3" s="18"/>
      <c r="SW3" s="18"/>
      <c r="SX3" s="18"/>
      <c r="SY3" s="18"/>
      <c r="SZ3" s="18"/>
      <c r="TA3" s="18"/>
      <c r="TB3" s="18"/>
      <c r="TC3" s="18"/>
      <c r="TD3" s="18"/>
      <c r="TE3" s="18"/>
      <c r="TF3" s="18"/>
      <c r="TG3" s="18"/>
      <c r="TH3" s="18"/>
      <c r="TI3" s="18"/>
      <c r="TJ3" s="18"/>
      <c r="TK3" s="18"/>
      <c r="TL3" s="18"/>
      <c r="TM3" s="18"/>
      <c r="TN3" s="18"/>
      <c r="TO3" s="18"/>
      <c r="TP3" s="18"/>
      <c r="TQ3" s="18"/>
      <c r="TR3" s="18"/>
      <c r="TS3" s="18"/>
      <c r="TT3" s="18"/>
      <c r="TU3" s="18"/>
      <c r="TV3" s="18"/>
      <c r="TW3" s="18"/>
      <c r="TX3" s="18"/>
      <c r="TY3" s="18"/>
      <c r="TZ3" s="18"/>
      <c r="UA3" s="18"/>
      <c r="UB3" s="18"/>
      <c r="UC3" s="18"/>
      <c r="UD3" s="18"/>
      <c r="UE3" s="18"/>
      <c r="UF3" s="18"/>
      <c r="UG3" s="18"/>
      <c r="UH3" s="18"/>
      <c r="UI3" s="18"/>
      <c r="UJ3" s="18"/>
      <c r="UK3" s="18"/>
      <c r="UL3" s="18"/>
      <c r="UM3" s="18"/>
      <c r="UN3" s="18"/>
      <c r="UO3" s="18"/>
      <c r="UP3" s="18"/>
      <c r="UQ3" s="18"/>
      <c r="UR3" s="18"/>
      <c r="US3" s="18"/>
      <c r="UT3" s="18"/>
      <c r="UU3" s="18"/>
      <c r="UV3" s="18"/>
      <c r="UW3" s="18"/>
      <c r="UX3" s="18"/>
      <c r="UY3" s="18"/>
      <c r="UZ3" s="18"/>
      <c r="VA3" s="18"/>
      <c r="VB3" s="18"/>
      <c r="VC3" s="18"/>
      <c r="VD3" s="18"/>
      <c r="VE3" s="18"/>
      <c r="VF3" s="18"/>
      <c r="VG3" s="18"/>
      <c r="VH3" s="18"/>
      <c r="VI3" s="18"/>
      <c r="VJ3" s="18"/>
      <c r="VK3" s="18"/>
      <c r="VL3" s="18"/>
      <c r="VM3" s="18"/>
      <c r="VN3" s="18"/>
      <c r="VO3" s="18"/>
      <c r="VP3" s="18"/>
      <c r="VQ3" s="18"/>
      <c r="VR3" s="18"/>
      <c r="VS3" s="18"/>
      <c r="VT3" s="18"/>
      <c r="VU3" s="18"/>
      <c r="VV3" s="18"/>
      <c r="VW3" s="18"/>
      <c r="VX3" s="18"/>
      <c r="VY3" s="18"/>
      <c r="VZ3" s="18"/>
      <c r="WA3" s="18"/>
      <c r="WB3" s="18"/>
      <c r="WC3" s="18"/>
      <c r="WD3" s="18"/>
      <c r="WE3" s="18"/>
      <c r="WF3" s="18"/>
      <c r="WG3" s="18"/>
      <c r="WH3" s="18"/>
      <c r="WI3" s="18"/>
      <c r="WJ3" s="18"/>
      <c r="WK3" s="18"/>
      <c r="WL3" s="18"/>
      <c r="WM3" s="18"/>
      <c r="WN3" s="18"/>
      <c r="WO3" s="18"/>
      <c r="WP3" s="18"/>
      <c r="WQ3" s="18"/>
      <c r="WR3" s="18"/>
      <c r="WS3" s="18"/>
      <c r="WT3" s="18"/>
      <c r="WU3" s="18"/>
      <c r="WV3" s="18"/>
      <c r="WW3" s="18"/>
      <c r="WX3" s="18"/>
      <c r="WY3" s="18"/>
      <c r="WZ3" s="18"/>
      <c r="XA3" s="18"/>
      <c r="XB3" s="18"/>
      <c r="XC3" s="18"/>
      <c r="XD3" s="18"/>
      <c r="XE3" s="18"/>
      <c r="XF3" s="18"/>
      <c r="XG3" s="18"/>
      <c r="XH3" s="18"/>
      <c r="XI3" s="18"/>
      <c r="XJ3" s="18"/>
      <c r="XK3" s="18"/>
      <c r="XL3" s="18"/>
      <c r="XM3" s="18"/>
      <c r="XN3" s="18"/>
      <c r="XO3" s="18"/>
      <c r="XP3" s="18"/>
      <c r="XQ3" s="18"/>
      <c r="XR3" s="18"/>
      <c r="XS3" s="18"/>
      <c r="XT3" s="18"/>
      <c r="XU3" s="18"/>
      <c r="XV3" s="18"/>
      <c r="XW3" s="18"/>
      <c r="XX3" s="18"/>
      <c r="XY3" s="18"/>
      <c r="XZ3" s="18"/>
      <c r="YA3" s="18"/>
      <c r="YB3" s="18"/>
      <c r="YC3" s="18"/>
      <c r="YD3" s="18"/>
      <c r="YE3" s="18"/>
      <c r="YF3" s="18"/>
      <c r="YG3" s="18"/>
      <c r="YH3" s="18"/>
      <c r="YI3" s="18"/>
      <c r="YJ3" s="18"/>
      <c r="YK3" s="18"/>
      <c r="YL3" s="18"/>
      <c r="YM3" s="18"/>
      <c r="YN3" s="18"/>
      <c r="YO3" s="18"/>
      <c r="YP3" s="18"/>
      <c r="YQ3" s="18"/>
      <c r="YR3" s="18"/>
      <c r="YS3" s="18"/>
      <c r="YT3" s="18"/>
      <c r="YU3" s="18"/>
      <c r="YV3" s="18"/>
      <c r="YW3" s="18"/>
      <c r="YX3" s="18"/>
      <c r="YY3" s="18"/>
      <c r="YZ3" s="18"/>
      <c r="ZA3" s="18"/>
      <c r="ZB3" s="18"/>
      <c r="ZC3" s="18"/>
      <c r="ZD3" s="18"/>
      <c r="ZE3" s="18"/>
      <c r="ZF3" s="18"/>
      <c r="ZG3" s="18"/>
      <c r="ZH3" s="18"/>
      <c r="ZI3" s="18"/>
      <c r="ZJ3" s="18"/>
      <c r="ZK3" s="18"/>
      <c r="ZL3" s="18"/>
      <c r="ZM3" s="18"/>
      <c r="ZN3" s="18"/>
      <c r="ZO3" s="18"/>
      <c r="ZP3" s="18"/>
      <c r="ZQ3" s="18"/>
      <c r="ZR3" s="18"/>
      <c r="ZS3" s="18"/>
      <c r="ZT3" s="18"/>
      <c r="ZU3" s="18"/>
      <c r="ZV3" s="18"/>
      <c r="ZW3" s="18"/>
      <c r="ZX3" s="18"/>
      <c r="ZY3" s="18"/>
      <c r="ZZ3" s="18"/>
      <c r="AAA3" s="18"/>
      <c r="AAB3" s="18"/>
      <c r="AAC3" s="18"/>
      <c r="AAD3" s="18"/>
      <c r="AAE3" s="18"/>
      <c r="AAF3" s="18"/>
      <c r="AAG3" s="18"/>
      <c r="AAH3" s="18"/>
      <c r="AAI3" s="18"/>
      <c r="AAJ3" s="18"/>
      <c r="AAK3" s="18"/>
      <c r="AAL3" s="18"/>
      <c r="AAM3" s="18"/>
      <c r="AAN3" s="18"/>
      <c r="AAO3" s="18"/>
      <c r="AAP3" s="18"/>
      <c r="AAQ3" s="18"/>
      <c r="AAR3" s="18"/>
      <c r="AAS3" s="18"/>
      <c r="AAT3" s="18"/>
      <c r="AAU3" s="18"/>
      <c r="AAV3" s="18"/>
      <c r="AAW3" s="18"/>
      <c r="AAX3" s="18"/>
      <c r="AAY3" s="18"/>
      <c r="AAZ3" s="18"/>
      <c r="ABA3" s="18"/>
      <c r="ABB3" s="18"/>
      <c r="ABC3" s="18"/>
      <c r="ABD3" s="18"/>
      <c r="ABE3" s="18"/>
      <c r="ABF3" s="18"/>
      <c r="ABG3" s="18"/>
      <c r="ABH3" s="18"/>
      <c r="ABI3" s="18"/>
      <c r="ABJ3" s="18"/>
      <c r="ABK3" s="18"/>
      <c r="ABL3" s="18"/>
      <c r="ABM3" s="18"/>
      <c r="ABN3" s="18"/>
      <c r="ABO3" s="18"/>
      <c r="ABP3" s="18"/>
      <c r="ABQ3" s="18"/>
      <c r="ABR3" s="18"/>
      <c r="ABS3" s="18"/>
      <c r="ABT3" s="18"/>
      <c r="ABU3" s="18"/>
      <c r="ABV3" s="18"/>
      <c r="ABW3" s="18"/>
      <c r="ABX3" s="18"/>
      <c r="ABY3" s="18"/>
      <c r="ABZ3" s="18"/>
      <c r="ACA3" s="18"/>
      <c r="ACB3" s="18"/>
      <c r="ACC3" s="18"/>
      <c r="ACD3" s="18"/>
      <c r="ACE3" s="18"/>
      <c r="ACF3" s="18"/>
      <c r="ACG3" s="18"/>
      <c r="ACH3" s="18"/>
      <c r="ACI3" s="18"/>
      <c r="ACJ3" s="18"/>
      <c r="ACK3" s="18"/>
      <c r="ACL3" s="18"/>
      <c r="ACM3" s="18"/>
      <c r="ACN3" s="18"/>
      <c r="ACO3" s="18"/>
      <c r="ACP3" s="18"/>
      <c r="ACQ3" s="18"/>
      <c r="ACR3" s="18"/>
      <c r="ACS3" s="18"/>
      <c r="ACT3" s="18"/>
      <c r="ACU3" s="18"/>
      <c r="ACV3" s="18"/>
      <c r="ACW3" s="18"/>
      <c r="ACX3" s="18"/>
      <c r="ACY3" s="18"/>
      <c r="ACZ3" s="18"/>
      <c r="ADA3" s="18"/>
      <c r="ADB3" s="18"/>
      <c r="ADC3" s="18"/>
      <c r="ADD3" s="18"/>
      <c r="ADE3" s="18"/>
      <c r="ADF3" s="18"/>
      <c r="ADG3" s="18"/>
      <c r="ADH3" s="18"/>
      <c r="ADI3" s="18"/>
      <c r="ADJ3" s="18"/>
      <c r="ADK3" s="18"/>
      <c r="ADL3" s="18"/>
      <c r="ADM3" s="18"/>
      <c r="ADN3" s="18"/>
      <c r="ADO3" s="18"/>
      <c r="ADP3" s="18"/>
      <c r="ADQ3" s="18"/>
      <c r="ADR3" s="18"/>
      <c r="ADS3" s="18"/>
      <c r="ADT3" s="18"/>
      <c r="ADU3" s="18"/>
      <c r="ADV3" s="18"/>
      <c r="ADW3" s="18"/>
      <c r="ADX3" s="18"/>
      <c r="ADY3" s="18"/>
      <c r="ADZ3" s="18"/>
      <c r="AEA3" s="18"/>
      <c r="AEB3" s="18"/>
      <c r="AEC3" s="18"/>
      <c r="AED3" s="18"/>
      <c r="AEE3" s="18"/>
      <c r="AEF3" s="18"/>
      <c r="AEG3" s="18"/>
      <c r="AEH3" s="18"/>
      <c r="AEI3" s="18"/>
      <c r="AEJ3" s="18"/>
      <c r="AEK3" s="18"/>
      <c r="AEL3" s="18"/>
      <c r="AEM3" s="18"/>
      <c r="AEN3" s="18"/>
      <c r="AEO3" s="18"/>
      <c r="AEP3" s="18"/>
      <c r="AEQ3" s="18"/>
      <c r="AER3" s="18"/>
      <c r="AES3" s="18"/>
      <c r="AET3" s="18"/>
      <c r="AEU3" s="18"/>
      <c r="AEV3" s="18"/>
      <c r="AEW3" s="18"/>
      <c r="AEX3" s="18"/>
      <c r="AEY3" s="18"/>
      <c r="AEZ3" s="18"/>
      <c r="AFA3" s="18"/>
      <c r="AFB3" s="18"/>
      <c r="AFC3" s="18"/>
      <c r="AFD3" s="18"/>
      <c r="AFE3" s="18"/>
      <c r="AFF3" s="18"/>
      <c r="AFG3" s="18"/>
      <c r="AFH3" s="18"/>
      <c r="AFI3" s="18"/>
      <c r="AFJ3" s="18"/>
      <c r="AFK3" s="18"/>
      <c r="AFL3" s="18"/>
      <c r="AFM3" s="18"/>
      <c r="AFN3" s="18"/>
      <c r="AFO3" s="18"/>
      <c r="AFP3" s="18"/>
      <c r="AFQ3" s="18"/>
      <c r="AFR3" s="18"/>
      <c r="AFS3" s="18"/>
      <c r="AFT3" s="18"/>
      <c r="AFU3" s="18"/>
      <c r="AFV3" s="18"/>
      <c r="AFW3" s="18"/>
      <c r="AFX3" s="18"/>
      <c r="AFY3" s="18"/>
      <c r="AFZ3" s="18"/>
      <c r="AGA3" s="18"/>
      <c r="AGB3" s="18"/>
      <c r="AGC3" s="18"/>
      <c r="AGD3" s="18"/>
      <c r="AGE3" s="18"/>
      <c r="AGF3" s="18"/>
      <c r="AGG3" s="18"/>
      <c r="AGH3" s="18"/>
      <c r="AGI3" s="18"/>
      <c r="AGJ3" s="18"/>
      <c r="AGK3" s="18"/>
      <c r="AGL3" s="18"/>
      <c r="AGM3" s="18"/>
      <c r="AGN3" s="18"/>
      <c r="AGO3" s="18"/>
      <c r="AGP3" s="18"/>
      <c r="AGQ3" s="18"/>
      <c r="AGR3" s="18"/>
      <c r="AGS3" s="18"/>
      <c r="AGT3" s="18"/>
      <c r="AGU3" s="18"/>
      <c r="AGV3" s="18"/>
      <c r="AGW3" s="18"/>
      <c r="AGX3" s="18"/>
      <c r="AGY3" s="18"/>
      <c r="AGZ3" s="18"/>
      <c r="AHA3" s="18"/>
      <c r="AHB3" s="18"/>
      <c r="AHC3" s="18"/>
      <c r="AHD3" s="18"/>
      <c r="AHE3" s="18"/>
      <c r="AHF3" s="18"/>
      <c r="AHG3" s="18"/>
      <c r="AHH3" s="18"/>
      <c r="AHI3" s="18"/>
      <c r="AHJ3" s="18"/>
      <c r="AHK3" s="18"/>
      <c r="AHL3" s="18"/>
      <c r="AHM3" s="18"/>
      <c r="AHN3" s="18"/>
      <c r="AHO3" s="18"/>
      <c r="AHP3" s="18"/>
      <c r="AHQ3" s="18"/>
      <c r="AHR3" s="18"/>
      <c r="AHS3" s="18"/>
      <c r="AHT3" s="18"/>
      <c r="AHU3" s="18"/>
      <c r="AHV3" s="18"/>
      <c r="AHW3" s="18"/>
      <c r="AHX3" s="18"/>
      <c r="AHY3" s="18"/>
      <c r="AHZ3" s="18"/>
      <c r="AIA3" s="18"/>
      <c r="AIB3" s="18"/>
      <c r="AIC3" s="18"/>
      <c r="AID3" s="18"/>
      <c r="AIE3" s="18"/>
      <c r="AIF3" s="18"/>
      <c r="AIG3" s="18"/>
      <c r="AIH3" s="18"/>
      <c r="AII3" s="18"/>
      <c r="AIJ3" s="18"/>
      <c r="AIK3" s="18"/>
      <c r="AIL3" s="18"/>
      <c r="AIM3" s="18"/>
      <c r="AIN3" s="18"/>
      <c r="AIO3" s="18"/>
      <c r="AIP3" s="18"/>
      <c r="AIQ3" s="18"/>
      <c r="AIR3" s="18"/>
      <c r="AIS3" s="18"/>
      <c r="AIT3" s="18"/>
      <c r="AIU3" s="18"/>
      <c r="AIV3" s="18"/>
      <c r="AIW3" s="18"/>
      <c r="AIX3" s="18"/>
      <c r="AIY3" s="18"/>
      <c r="AIZ3" s="18"/>
      <c r="AJA3" s="18"/>
      <c r="AJB3" s="18"/>
      <c r="AJC3" s="18"/>
      <c r="AJD3" s="18"/>
      <c r="AJE3" s="18"/>
      <c r="AJF3" s="18"/>
      <c r="AJG3" s="18"/>
      <c r="AJH3" s="18"/>
      <c r="AJI3" s="18"/>
      <c r="AJJ3" s="18"/>
      <c r="AJK3" s="18"/>
      <c r="AJL3" s="18"/>
      <c r="AJM3" s="18"/>
      <c r="AJN3" s="18"/>
      <c r="AJO3" s="18"/>
      <c r="AJP3" s="18"/>
      <c r="AJQ3" s="18"/>
      <c r="AJR3" s="18"/>
      <c r="AJS3" s="18"/>
      <c r="AJT3" s="18"/>
      <c r="AJU3" s="18"/>
      <c r="AJV3" s="18"/>
      <c r="AJW3" s="18"/>
      <c r="AJX3" s="18"/>
      <c r="AJY3" s="18"/>
      <c r="AJZ3" s="18"/>
      <c r="AKA3" s="18"/>
      <c r="AKB3" s="18"/>
      <c r="AKC3" s="18"/>
      <c r="AKD3" s="18"/>
      <c r="AKE3" s="18"/>
      <c r="AKF3" s="18"/>
      <c r="AKG3" s="18"/>
      <c r="AKH3" s="18"/>
      <c r="AKI3" s="18"/>
      <c r="AKJ3" s="18"/>
      <c r="AKK3" s="18"/>
      <c r="AKL3" s="18"/>
      <c r="AKM3" s="18"/>
      <c r="AKN3" s="18"/>
      <c r="AKO3" s="18"/>
      <c r="AKP3" s="18"/>
      <c r="AKQ3" s="18"/>
      <c r="AKR3" s="18"/>
      <c r="AKS3" s="18"/>
      <c r="AKT3" s="18"/>
      <c r="AKU3" s="18"/>
      <c r="AKV3" s="18"/>
      <c r="AKW3" s="18"/>
      <c r="AKX3" s="18"/>
      <c r="AKY3" s="18"/>
      <c r="AKZ3" s="18"/>
      <c r="ALA3" s="18"/>
      <c r="ALB3" s="18"/>
      <c r="ALC3" s="18"/>
      <c r="ALD3" s="18"/>
      <c r="ALE3" s="18"/>
      <c r="ALF3" s="18"/>
      <c r="ALG3" s="18"/>
      <c r="ALH3" s="18"/>
    </row>
    <row r="4" spans="1:996" s="55" customFormat="1" ht="18" customHeight="1">
      <c r="A4" s="581" t="s">
        <v>1</v>
      </c>
      <c r="B4" s="534">
        <v>2029</v>
      </c>
      <c r="C4" s="538">
        <v>2211</v>
      </c>
      <c r="D4" s="535">
        <v>75</v>
      </c>
      <c r="E4" s="40">
        <v>79.040000000000006</v>
      </c>
      <c r="F4" s="536">
        <f>D4-E4</f>
        <v>-4.0400000000000063</v>
      </c>
      <c r="G4" s="577">
        <v>89</v>
      </c>
      <c r="H4" s="537">
        <v>91</v>
      </c>
      <c r="I4" s="539">
        <v>14</v>
      </c>
      <c r="J4" s="39">
        <v>39</v>
      </c>
      <c r="K4" s="587">
        <f t="shared" ref="K4:K11" si="0">I4*100/J4</f>
        <v>35.897435897435898</v>
      </c>
      <c r="L4" s="588">
        <v>27</v>
      </c>
      <c r="M4" s="535">
        <v>112</v>
      </c>
      <c r="N4" s="540">
        <f t="shared" ref="N4:N13" si="1">M4*100/B4</f>
        <v>5.519960571710202</v>
      </c>
      <c r="O4" s="288">
        <v>176</v>
      </c>
      <c r="P4" s="535">
        <v>797</v>
      </c>
      <c r="Q4" s="541">
        <f t="shared" ref="Q4:Q13" si="2">P4*100/B4</f>
        <v>39.280433711187776</v>
      </c>
      <c r="R4" s="288">
        <v>1155</v>
      </c>
      <c r="S4" s="535">
        <v>0</v>
      </c>
      <c r="T4" s="542"/>
      <c r="U4" s="543">
        <v>0</v>
      </c>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c r="IW4" s="18"/>
      <c r="IX4" s="18"/>
      <c r="IY4" s="18"/>
      <c r="IZ4" s="18"/>
      <c r="JA4" s="18"/>
      <c r="JB4" s="18"/>
      <c r="JC4" s="18"/>
      <c r="JD4" s="18"/>
      <c r="JE4" s="18"/>
      <c r="JF4" s="18"/>
      <c r="JG4" s="18"/>
      <c r="JH4" s="18"/>
      <c r="JI4" s="18"/>
      <c r="JJ4" s="18"/>
      <c r="JK4" s="18"/>
      <c r="JL4" s="18"/>
      <c r="JM4" s="18"/>
      <c r="JN4" s="18"/>
      <c r="JO4" s="18"/>
      <c r="JP4" s="18"/>
      <c r="JQ4" s="18"/>
      <c r="JR4" s="18"/>
      <c r="JS4" s="18"/>
      <c r="JT4" s="18"/>
      <c r="JU4" s="18"/>
      <c r="JV4" s="18"/>
      <c r="JW4" s="18"/>
      <c r="JX4" s="18"/>
      <c r="JY4" s="18"/>
      <c r="JZ4" s="18"/>
      <c r="KA4" s="18"/>
      <c r="KB4" s="18"/>
      <c r="KC4" s="18"/>
      <c r="KD4" s="18"/>
      <c r="KE4" s="18"/>
      <c r="KF4" s="18"/>
      <c r="KG4" s="18"/>
      <c r="KH4" s="18"/>
      <c r="KI4" s="18"/>
      <c r="KJ4" s="18"/>
      <c r="KK4" s="18"/>
      <c r="KL4" s="18"/>
      <c r="KM4" s="18"/>
      <c r="KN4" s="18"/>
      <c r="KO4" s="18"/>
      <c r="KP4" s="18"/>
      <c r="KQ4" s="18"/>
      <c r="KR4" s="18"/>
      <c r="KS4" s="18"/>
      <c r="KT4" s="18"/>
      <c r="KU4" s="18"/>
      <c r="KV4" s="18"/>
      <c r="KW4" s="18"/>
      <c r="KX4" s="18"/>
      <c r="KY4" s="18"/>
      <c r="KZ4" s="18"/>
      <c r="LA4" s="18"/>
      <c r="LB4" s="18"/>
      <c r="LC4" s="18"/>
      <c r="LD4" s="18"/>
      <c r="LE4" s="18"/>
      <c r="LF4" s="18"/>
      <c r="LG4" s="18"/>
      <c r="LH4" s="18"/>
      <c r="LI4" s="18"/>
      <c r="LJ4" s="18"/>
      <c r="LK4" s="18"/>
      <c r="LL4" s="18"/>
      <c r="LM4" s="18"/>
      <c r="LN4" s="18"/>
      <c r="LO4" s="18"/>
      <c r="LP4" s="18"/>
      <c r="LQ4" s="18"/>
      <c r="LR4" s="18"/>
      <c r="LS4" s="18"/>
      <c r="LT4" s="18"/>
      <c r="LU4" s="18"/>
      <c r="LV4" s="18"/>
      <c r="LW4" s="18"/>
      <c r="LX4" s="18"/>
      <c r="LY4" s="18"/>
      <c r="LZ4" s="18"/>
      <c r="MA4" s="18"/>
      <c r="MB4" s="18"/>
      <c r="MC4" s="18"/>
      <c r="MD4" s="18"/>
      <c r="ME4" s="18"/>
      <c r="MF4" s="18"/>
      <c r="MG4" s="18"/>
      <c r="MH4" s="18"/>
      <c r="MI4" s="18"/>
      <c r="MJ4" s="18"/>
      <c r="MK4" s="18"/>
      <c r="ML4" s="18"/>
      <c r="MM4" s="18"/>
      <c r="MN4" s="18"/>
      <c r="MO4" s="18"/>
      <c r="MP4" s="18"/>
      <c r="MQ4" s="18"/>
      <c r="MR4" s="18"/>
      <c r="MS4" s="18"/>
      <c r="MT4" s="18"/>
      <c r="MU4" s="18"/>
      <c r="MV4" s="18"/>
      <c r="MW4" s="18"/>
      <c r="MX4" s="18"/>
      <c r="MY4" s="18"/>
      <c r="MZ4" s="18"/>
      <c r="NA4" s="18"/>
      <c r="NB4" s="18"/>
      <c r="NC4" s="18"/>
      <c r="ND4" s="18"/>
      <c r="NE4" s="18"/>
      <c r="NF4" s="18"/>
      <c r="NG4" s="18"/>
      <c r="NH4" s="18"/>
      <c r="NI4" s="18"/>
      <c r="NJ4" s="18"/>
      <c r="NK4" s="18"/>
      <c r="NL4" s="18"/>
      <c r="NM4" s="18"/>
      <c r="NN4" s="18"/>
      <c r="NO4" s="18"/>
      <c r="NP4" s="18"/>
      <c r="NQ4" s="18"/>
      <c r="NR4" s="18"/>
      <c r="NS4" s="18"/>
      <c r="NT4" s="18"/>
      <c r="NU4" s="18"/>
      <c r="NV4" s="18"/>
      <c r="NW4" s="18"/>
      <c r="NX4" s="18"/>
      <c r="NY4" s="18"/>
      <c r="NZ4" s="18"/>
      <c r="OA4" s="18"/>
      <c r="OB4" s="18"/>
      <c r="OC4" s="18"/>
      <c r="OD4" s="18"/>
      <c r="OE4" s="18"/>
      <c r="OF4" s="18"/>
      <c r="OG4" s="18"/>
      <c r="OH4" s="18"/>
      <c r="OI4" s="18"/>
      <c r="OJ4" s="18"/>
      <c r="OK4" s="18"/>
      <c r="OL4" s="18"/>
      <c r="OM4" s="18"/>
      <c r="ON4" s="18"/>
      <c r="OO4" s="18"/>
      <c r="OP4" s="18"/>
      <c r="OQ4" s="18"/>
      <c r="OR4" s="18"/>
      <c r="OS4" s="18"/>
      <c r="OT4" s="18"/>
      <c r="OU4" s="18"/>
      <c r="OV4" s="18"/>
      <c r="OW4" s="18"/>
      <c r="OX4" s="18"/>
      <c r="OY4" s="18"/>
      <c r="OZ4" s="18"/>
      <c r="PA4" s="18"/>
      <c r="PB4" s="18"/>
      <c r="PC4" s="18"/>
      <c r="PD4" s="18"/>
      <c r="PE4" s="18"/>
      <c r="PF4" s="18"/>
      <c r="PG4" s="18"/>
      <c r="PH4" s="18"/>
      <c r="PI4" s="18"/>
      <c r="PJ4" s="18"/>
      <c r="PK4" s="18"/>
      <c r="PL4" s="18"/>
      <c r="PM4" s="18"/>
      <c r="PN4" s="18"/>
      <c r="PO4" s="18"/>
      <c r="PP4" s="18"/>
      <c r="PQ4" s="18"/>
      <c r="PR4" s="18"/>
      <c r="PS4" s="18"/>
      <c r="PT4" s="18"/>
      <c r="PU4" s="18"/>
      <c r="PV4" s="18"/>
      <c r="PW4" s="18"/>
      <c r="PX4" s="18"/>
      <c r="PY4" s="18"/>
      <c r="PZ4" s="18"/>
      <c r="QA4" s="18"/>
      <c r="QB4" s="18"/>
      <c r="QC4" s="18"/>
      <c r="QD4" s="18"/>
      <c r="QE4" s="18"/>
      <c r="QF4" s="18"/>
      <c r="QG4" s="18"/>
      <c r="QH4" s="18"/>
      <c r="QI4" s="18"/>
      <c r="QJ4" s="18"/>
      <c r="QK4" s="18"/>
      <c r="QL4" s="18"/>
      <c r="QM4" s="18"/>
      <c r="QN4" s="18"/>
      <c r="QO4" s="18"/>
      <c r="QP4" s="18"/>
      <c r="QQ4" s="18"/>
      <c r="QR4" s="18"/>
      <c r="QS4" s="18"/>
      <c r="QT4" s="18"/>
      <c r="QU4" s="18"/>
      <c r="QV4" s="18"/>
      <c r="QW4" s="18"/>
      <c r="QX4" s="18"/>
      <c r="QY4" s="18"/>
      <c r="QZ4" s="18"/>
      <c r="RA4" s="18"/>
      <c r="RB4" s="18"/>
      <c r="RC4" s="18"/>
      <c r="RD4" s="18"/>
      <c r="RE4" s="18"/>
      <c r="RF4" s="18"/>
      <c r="RG4" s="18"/>
      <c r="RH4" s="18"/>
      <c r="RI4" s="18"/>
      <c r="RJ4" s="18"/>
      <c r="RK4" s="18"/>
      <c r="RL4" s="18"/>
      <c r="RM4" s="18"/>
      <c r="RN4" s="18"/>
      <c r="RO4" s="18"/>
      <c r="RP4" s="18"/>
      <c r="RQ4" s="18"/>
      <c r="RR4" s="18"/>
      <c r="RS4" s="18"/>
      <c r="RT4" s="18"/>
      <c r="RU4" s="18"/>
      <c r="RV4" s="18"/>
      <c r="RW4" s="18"/>
      <c r="RX4" s="18"/>
      <c r="RY4" s="18"/>
      <c r="RZ4" s="18"/>
      <c r="SA4" s="18"/>
      <c r="SB4" s="18"/>
      <c r="SC4" s="18"/>
      <c r="SD4" s="18"/>
      <c r="SE4" s="18"/>
      <c r="SF4" s="18"/>
      <c r="SG4" s="18"/>
      <c r="SH4" s="18"/>
      <c r="SI4" s="18"/>
      <c r="SJ4" s="18"/>
      <c r="SK4" s="18"/>
      <c r="SL4" s="18"/>
      <c r="SM4" s="18"/>
      <c r="SN4" s="18"/>
      <c r="SO4" s="18"/>
      <c r="SP4" s="18"/>
      <c r="SQ4" s="18"/>
      <c r="SR4" s="18"/>
      <c r="SS4" s="18"/>
      <c r="ST4" s="18"/>
      <c r="SU4" s="18"/>
      <c r="SV4" s="18"/>
      <c r="SW4" s="18"/>
      <c r="SX4" s="18"/>
      <c r="SY4" s="18"/>
      <c r="SZ4" s="18"/>
      <c r="TA4" s="18"/>
      <c r="TB4" s="18"/>
      <c r="TC4" s="18"/>
      <c r="TD4" s="18"/>
      <c r="TE4" s="18"/>
      <c r="TF4" s="18"/>
      <c r="TG4" s="18"/>
      <c r="TH4" s="18"/>
      <c r="TI4" s="18"/>
      <c r="TJ4" s="18"/>
      <c r="TK4" s="18"/>
      <c r="TL4" s="18"/>
      <c r="TM4" s="18"/>
      <c r="TN4" s="18"/>
      <c r="TO4" s="18"/>
      <c r="TP4" s="18"/>
      <c r="TQ4" s="18"/>
      <c r="TR4" s="18"/>
      <c r="TS4" s="18"/>
      <c r="TT4" s="18"/>
      <c r="TU4" s="18"/>
      <c r="TV4" s="18"/>
      <c r="TW4" s="18"/>
      <c r="TX4" s="18"/>
      <c r="TY4" s="18"/>
      <c r="TZ4" s="18"/>
      <c r="UA4" s="18"/>
      <c r="UB4" s="18"/>
      <c r="UC4" s="18"/>
      <c r="UD4" s="18"/>
      <c r="UE4" s="18"/>
      <c r="UF4" s="18"/>
      <c r="UG4" s="18"/>
      <c r="UH4" s="18"/>
      <c r="UI4" s="18"/>
      <c r="UJ4" s="18"/>
      <c r="UK4" s="18"/>
      <c r="UL4" s="18"/>
      <c r="UM4" s="18"/>
      <c r="UN4" s="18"/>
      <c r="UO4" s="18"/>
      <c r="UP4" s="18"/>
      <c r="UQ4" s="18"/>
      <c r="UR4" s="18"/>
      <c r="US4" s="18"/>
      <c r="UT4" s="18"/>
      <c r="UU4" s="18"/>
      <c r="UV4" s="18"/>
      <c r="UW4" s="18"/>
      <c r="UX4" s="18"/>
      <c r="UY4" s="18"/>
      <c r="UZ4" s="18"/>
      <c r="VA4" s="18"/>
      <c r="VB4" s="18"/>
      <c r="VC4" s="18"/>
      <c r="VD4" s="18"/>
      <c r="VE4" s="18"/>
      <c r="VF4" s="18"/>
      <c r="VG4" s="18"/>
      <c r="VH4" s="18"/>
      <c r="VI4" s="18"/>
      <c r="VJ4" s="18"/>
      <c r="VK4" s="18"/>
      <c r="VL4" s="18"/>
      <c r="VM4" s="18"/>
      <c r="VN4" s="18"/>
      <c r="VO4" s="18"/>
      <c r="VP4" s="18"/>
      <c r="VQ4" s="18"/>
      <c r="VR4" s="18"/>
      <c r="VS4" s="18"/>
      <c r="VT4" s="18"/>
      <c r="VU4" s="18"/>
      <c r="VV4" s="18"/>
      <c r="VW4" s="18"/>
      <c r="VX4" s="18"/>
      <c r="VY4" s="18"/>
      <c r="VZ4" s="18"/>
      <c r="WA4" s="18"/>
      <c r="WB4" s="18"/>
      <c r="WC4" s="18"/>
      <c r="WD4" s="18"/>
      <c r="WE4" s="18"/>
      <c r="WF4" s="18"/>
      <c r="WG4" s="18"/>
      <c r="WH4" s="18"/>
      <c r="WI4" s="18"/>
      <c r="WJ4" s="18"/>
      <c r="WK4" s="18"/>
      <c r="WL4" s="18"/>
      <c r="WM4" s="18"/>
      <c r="WN4" s="18"/>
      <c r="WO4" s="18"/>
      <c r="WP4" s="18"/>
      <c r="WQ4" s="18"/>
      <c r="WR4" s="18"/>
      <c r="WS4" s="18"/>
      <c r="WT4" s="18"/>
      <c r="WU4" s="18"/>
      <c r="WV4" s="18"/>
      <c r="WW4" s="18"/>
      <c r="WX4" s="18"/>
      <c r="WY4" s="18"/>
      <c r="WZ4" s="18"/>
      <c r="XA4" s="18"/>
      <c r="XB4" s="18"/>
      <c r="XC4" s="18"/>
      <c r="XD4" s="18"/>
      <c r="XE4" s="18"/>
      <c r="XF4" s="18"/>
      <c r="XG4" s="18"/>
      <c r="XH4" s="18"/>
      <c r="XI4" s="18"/>
      <c r="XJ4" s="18"/>
      <c r="XK4" s="18"/>
      <c r="XL4" s="18"/>
      <c r="XM4" s="18"/>
      <c r="XN4" s="18"/>
      <c r="XO4" s="18"/>
      <c r="XP4" s="18"/>
      <c r="XQ4" s="18"/>
      <c r="XR4" s="18"/>
      <c r="XS4" s="18"/>
      <c r="XT4" s="18"/>
      <c r="XU4" s="18"/>
      <c r="XV4" s="18"/>
      <c r="XW4" s="18"/>
      <c r="XX4" s="18"/>
      <c r="XY4" s="18"/>
      <c r="XZ4" s="18"/>
      <c r="YA4" s="18"/>
      <c r="YB4" s="18"/>
      <c r="YC4" s="18"/>
      <c r="YD4" s="18"/>
      <c r="YE4" s="18"/>
      <c r="YF4" s="18"/>
      <c r="YG4" s="18"/>
      <c r="YH4" s="18"/>
      <c r="YI4" s="18"/>
      <c r="YJ4" s="18"/>
      <c r="YK4" s="18"/>
      <c r="YL4" s="18"/>
      <c r="YM4" s="18"/>
      <c r="YN4" s="18"/>
      <c r="YO4" s="18"/>
      <c r="YP4" s="18"/>
      <c r="YQ4" s="18"/>
      <c r="YR4" s="18"/>
      <c r="YS4" s="18"/>
      <c r="YT4" s="18"/>
      <c r="YU4" s="18"/>
      <c r="YV4" s="18"/>
      <c r="YW4" s="18"/>
      <c r="YX4" s="18"/>
      <c r="YY4" s="18"/>
      <c r="YZ4" s="18"/>
      <c r="ZA4" s="18"/>
      <c r="ZB4" s="18"/>
      <c r="ZC4" s="18"/>
      <c r="ZD4" s="18"/>
      <c r="ZE4" s="18"/>
      <c r="ZF4" s="18"/>
      <c r="ZG4" s="18"/>
      <c r="ZH4" s="18"/>
      <c r="ZI4" s="18"/>
      <c r="ZJ4" s="18"/>
      <c r="ZK4" s="18"/>
      <c r="ZL4" s="18"/>
      <c r="ZM4" s="18"/>
      <c r="ZN4" s="18"/>
      <c r="ZO4" s="18"/>
      <c r="ZP4" s="18"/>
      <c r="ZQ4" s="18"/>
      <c r="ZR4" s="18"/>
      <c r="ZS4" s="18"/>
      <c r="ZT4" s="18"/>
      <c r="ZU4" s="18"/>
      <c r="ZV4" s="18"/>
      <c r="ZW4" s="18"/>
      <c r="ZX4" s="18"/>
      <c r="ZY4" s="18"/>
      <c r="ZZ4" s="18"/>
      <c r="AAA4" s="18"/>
      <c r="AAB4" s="18"/>
      <c r="AAC4" s="18"/>
      <c r="AAD4" s="18"/>
      <c r="AAE4" s="18"/>
      <c r="AAF4" s="18"/>
      <c r="AAG4" s="18"/>
      <c r="AAH4" s="18"/>
      <c r="AAI4" s="18"/>
      <c r="AAJ4" s="18"/>
      <c r="AAK4" s="18"/>
      <c r="AAL4" s="18"/>
      <c r="AAM4" s="18"/>
      <c r="AAN4" s="18"/>
      <c r="AAO4" s="18"/>
      <c r="AAP4" s="18"/>
      <c r="AAQ4" s="18"/>
      <c r="AAR4" s="18"/>
      <c r="AAS4" s="18"/>
      <c r="AAT4" s="18"/>
      <c r="AAU4" s="18"/>
      <c r="AAV4" s="18"/>
      <c r="AAW4" s="18"/>
      <c r="AAX4" s="18"/>
      <c r="AAY4" s="18"/>
      <c r="AAZ4" s="18"/>
      <c r="ABA4" s="18"/>
      <c r="ABB4" s="18"/>
      <c r="ABC4" s="18"/>
      <c r="ABD4" s="18"/>
      <c r="ABE4" s="18"/>
      <c r="ABF4" s="18"/>
      <c r="ABG4" s="18"/>
      <c r="ABH4" s="18"/>
      <c r="ABI4" s="18"/>
      <c r="ABJ4" s="18"/>
      <c r="ABK4" s="18"/>
      <c r="ABL4" s="18"/>
      <c r="ABM4" s="18"/>
      <c r="ABN4" s="18"/>
      <c r="ABO4" s="18"/>
      <c r="ABP4" s="18"/>
      <c r="ABQ4" s="18"/>
      <c r="ABR4" s="18"/>
      <c r="ABS4" s="18"/>
      <c r="ABT4" s="18"/>
      <c r="ABU4" s="18"/>
      <c r="ABV4" s="18"/>
      <c r="ABW4" s="18"/>
      <c r="ABX4" s="18"/>
      <c r="ABY4" s="18"/>
      <c r="ABZ4" s="18"/>
      <c r="ACA4" s="18"/>
      <c r="ACB4" s="18"/>
      <c r="ACC4" s="18"/>
      <c r="ACD4" s="18"/>
      <c r="ACE4" s="18"/>
      <c r="ACF4" s="18"/>
      <c r="ACG4" s="18"/>
      <c r="ACH4" s="18"/>
      <c r="ACI4" s="18"/>
      <c r="ACJ4" s="18"/>
      <c r="ACK4" s="18"/>
      <c r="ACL4" s="18"/>
      <c r="ACM4" s="18"/>
      <c r="ACN4" s="18"/>
      <c r="ACO4" s="18"/>
      <c r="ACP4" s="18"/>
      <c r="ACQ4" s="18"/>
      <c r="ACR4" s="18"/>
      <c r="ACS4" s="18"/>
      <c r="ACT4" s="18"/>
      <c r="ACU4" s="18"/>
      <c r="ACV4" s="18"/>
      <c r="ACW4" s="18"/>
      <c r="ACX4" s="18"/>
      <c r="ACY4" s="18"/>
      <c r="ACZ4" s="18"/>
      <c r="ADA4" s="18"/>
      <c r="ADB4" s="18"/>
      <c r="ADC4" s="18"/>
      <c r="ADD4" s="18"/>
      <c r="ADE4" s="18"/>
      <c r="ADF4" s="18"/>
      <c r="ADG4" s="18"/>
      <c r="ADH4" s="18"/>
      <c r="ADI4" s="18"/>
      <c r="ADJ4" s="18"/>
      <c r="ADK4" s="18"/>
      <c r="ADL4" s="18"/>
      <c r="ADM4" s="18"/>
      <c r="ADN4" s="18"/>
      <c r="ADO4" s="18"/>
      <c r="ADP4" s="18"/>
      <c r="ADQ4" s="18"/>
      <c r="ADR4" s="18"/>
      <c r="ADS4" s="18"/>
      <c r="ADT4" s="18"/>
      <c r="ADU4" s="18"/>
      <c r="ADV4" s="18"/>
      <c r="ADW4" s="18"/>
      <c r="ADX4" s="18"/>
      <c r="ADY4" s="18"/>
      <c r="ADZ4" s="18"/>
      <c r="AEA4" s="18"/>
      <c r="AEB4" s="18"/>
      <c r="AEC4" s="18"/>
      <c r="AED4" s="18"/>
      <c r="AEE4" s="18"/>
      <c r="AEF4" s="18"/>
      <c r="AEG4" s="18"/>
      <c r="AEH4" s="18"/>
      <c r="AEI4" s="18"/>
      <c r="AEJ4" s="18"/>
      <c r="AEK4" s="18"/>
      <c r="AEL4" s="18"/>
      <c r="AEM4" s="18"/>
      <c r="AEN4" s="18"/>
      <c r="AEO4" s="18"/>
      <c r="AEP4" s="18"/>
      <c r="AEQ4" s="18"/>
      <c r="AER4" s="18"/>
      <c r="AES4" s="18"/>
      <c r="AET4" s="18"/>
      <c r="AEU4" s="18"/>
      <c r="AEV4" s="18"/>
      <c r="AEW4" s="18"/>
      <c r="AEX4" s="18"/>
      <c r="AEY4" s="18"/>
      <c r="AEZ4" s="18"/>
      <c r="AFA4" s="18"/>
      <c r="AFB4" s="18"/>
      <c r="AFC4" s="18"/>
      <c r="AFD4" s="18"/>
      <c r="AFE4" s="18"/>
      <c r="AFF4" s="18"/>
      <c r="AFG4" s="18"/>
      <c r="AFH4" s="18"/>
      <c r="AFI4" s="18"/>
      <c r="AFJ4" s="18"/>
      <c r="AFK4" s="18"/>
      <c r="AFL4" s="18"/>
      <c r="AFM4" s="18"/>
      <c r="AFN4" s="18"/>
      <c r="AFO4" s="18"/>
      <c r="AFP4" s="18"/>
      <c r="AFQ4" s="18"/>
      <c r="AFR4" s="18"/>
      <c r="AFS4" s="18"/>
      <c r="AFT4" s="18"/>
      <c r="AFU4" s="18"/>
      <c r="AFV4" s="18"/>
      <c r="AFW4" s="18"/>
      <c r="AFX4" s="18"/>
      <c r="AFY4" s="18"/>
      <c r="AFZ4" s="18"/>
      <c r="AGA4" s="18"/>
      <c r="AGB4" s="18"/>
      <c r="AGC4" s="18"/>
      <c r="AGD4" s="18"/>
      <c r="AGE4" s="18"/>
      <c r="AGF4" s="18"/>
      <c r="AGG4" s="18"/>
      <c r="AGH4" s="18"/>
      <c r="AGI4" s="18"/>
      <c r="AGJ4" s="18"/>
      <c r="AGK4" s="18"/>
      <c r="AGL4" s="18"/>
      <c r="AGM4" s="18"/>
      <c r="AGN4" s="18"/>
      <c r="AGO4" s="18"/>
      <c r="AGP4" s="18"/>
      <c r="AGQ4" s="18"/>
      <c r="AGR4" s="18"/>
      <c r="AGS4" s="18"/>
      <c r="AGT4" s="18"/>
      <c r="AGU4" s="18"/>
      <c r="AGV4" s="18"/>
      <c r="AGW4" s="18"/>
      <c r="AGX4" s="18"/>
      <c r="AGY4" s="18"/>
      <c r="AGZ4" s="18"/>
      <c r="AHA4" s="18"/>
      <c r="AHB4" s="18"/>
      <c r="AHC4" s="18"/>
      <c r="AHD4" s="18"/>
      <c r="AHE4" s="18"/>
      <c r="AHF4" s="18"/>
      <c r="AHG4" s="18"/>
      <c r="AHH4" s="18"/>
      <c r="AHI4" s="18"/>
      <c r="AHJ4" s="18"/>
      <c r="AHK4" s="18"/>
      <c r="AHL4" s="18"/>
      <c r="AHM4" s="18"/>
      <c r="AHN4" s="18"/>
      <c r="AHO4" s="18"/>
      <c r="AHP4" s="18"/>
      <c r="AHQ4" s="18"/>
      <c r="AHR4" s="18"/>
      <c r="AHS4" s="18"/>
      <c r="AHT4" s="18"/>
      <c r="AHU4" s="18"/>
      <c r="AHV4" s="18"/>
      <c r="AHW4" s="18"/>
      <c r="AHX4" s="18"/>
      <c r="AHY4" s="18"/>
      <c r="AHZ4" s="18"/>
      <c r="AIA4" s="18"/>
      <c r="AIB4" s="18"/>
      <c r="AIC4" s="18"/>
      <c r="AID4" s="18"/>
      <c r="AIE4" s="18"/>
      <c r="AIF4" s="18"/>
      <c r="AIG4" s="18"/>
      <c r="AIH4" s="18"/>
      <c r="AII4" s="18"/>
      <c r="AIJ4" s="18"/>
      <c r="AIK4" s="18"/>
      <c r="AIL4" s="18"/>
      <c r="AIM4" s="18"/>
      <c r="AIN4" s="18"/>
      <c r="AIO4" s="18"/>
      <c r="AIP4" s="18"/>
      <c r="AIQ4" s="18"/>
      <c r="AIR4" s="18"/>
      <c r="AIS4" s="18"/>
      <c r="AIT4" s="18"/>
      <c r="AIU4" s="18"/>
      <c r="AIV4" s="18"/>
      <c r="AIW4" s="18"/>
      <c r="AIX4" s="18"/>
      <c r="AIY4" s="18"/>
      <c r="AIZ4" s="18"/>
      <c r="AJA4" s="18"/>
      <c r="AJB4" s="18"/>
      <c r="AJC4" s="18"/>
      <c r="AJD4" s="18"/>
      <c r="AJE4" s="18"/>
      <c r="AJF4" s="18"/>
      <c r="AJG4" s="18"/>
      <c r="AJH4" s="18"/>
      <c r="AJI4" s="18"/>
      <c r="AJJ4" s="18"/>
      <c r="AJK4" s="18"/>
      <c r="AJL4" s="18"/>
      <c r="AJM4" s="18"/>
      <c r="AJN4" s="18"/>
      <c r="AJO4" s="18"/>
      <c r="AJP4" s="18"/>
      <c r="AJQ4" s="18"/>
      <c r="AJR4" s="18"/>
      <c r="AJS4" s="18"/>
      <c r="AJT4" s="18"/>
      <c r="AJU4" s="18"/>
      <c r="AJV4" s="18"/>
      <c r="AJW4" s="18"/>
      <c r="AJX4" s="18"/>
      <c r="AJY4" s="18"/>
      <c r="AJZ4" s="18"/>
      <c r="AKA4" s="18"/>
      <c r="AKB4" s="18"/>
      <c r="AKC4" s="18"/>
      <c r="AKD4" s="18"/>
      <c r="AKE4" s="18"/>
      <c r="AKF4" s="18"/>
      <c r="AKG4" s="18"/>
      <c r="AKH4" s="18"/>
      <c r="AKI4" s="18"/>
      <c r="AKJ4" s="18"/>
      <c r="AKK4" s="18"/>
      <c r="AKL4" s="18"/>
      <c r="AKM4" s="18"/>
      <c r="AKN4" s="18"/>
      <c r="AKO4" s="18"/>
      <c r="AKP4" s="18"/>
      <c r="AKQ4" s="18"/>
      <c r="AKR4" s="18"/>
      <c r="AKS4" s="18"/>
      <c r="AKT4" s="18"/>
      <c r="AKU4" s="18"/>
      <c r="AKV4" s="18"/>
      <c r="AKW4" s="18"/>
      <c r="AKX4" s="18"/>
      <c r="AKY4" s="18"/>
      <c r="AKZ4" s="18"/>
      <c r="ALA4" s="18"/>
      <c r="ALB4" s="18"/>
      <c r="ALC4" s="18"/>
      <c r="ALD4" s="18"/>
      <c r="ALE4" s="18"/>
      <c r="ALF4" s="18"/>
      <c r="ALG4" s="18"/>
      <c r="ALH4" s="18"/>
    </row>
    <row r="5" spans="1:996" s="55" customFormat="1" ht="15.75">
      <c r="A5" s="582" t="s">
        <v>25</v>
      </c>
      <c r="B5" s="194">
        <v>1115</v>
      </c>
      <c r="C5" s="435">
        <v>1305</v>
      </c>
      <c r="D5" s="188">
        <v>63</v>
      </c>
      <c r="E5" s="35">
        <v>66.97</v>
      </c>
      <c r="F5" s="218">
        <f t="shared" ref="F5:F17" si="3">D5-E5</f>
        <v>-3.9699999999999989</v>
      </c>
      <c r="G5" s="578">
        <v>79</v>
      </c>
      <c r="H5" s="219">
        <v>80</v>
      </c>
      <c r="I5" s="186">
        <v>1</v>
      </c>
      <c r="J5" s="36">
        <v>3</v>
      </c>
      <c r="K5" s="589">
        <f t="shared" si="0"/>
        <v>33.333333333333336</v>
      </c>
      <c r="L5" s="590">
        <v>5</v>
      </c>
      <c r="M5" s="188">
        <v>5</v>
      </c>
      <c r="N5" s="183">
        <f t="shared" si="1"/>
        <v>0.44843049327354262</v>
      </c>
      <c r="O5" s="63">
        <v>6</v>
      </c>
      <c r="P5" s="188">
        <v>117</v>
      </c>
      <c r="Q5" s="189">
        <f t="shared" si="2"/>
        <v>10.493273542600896</v>
      </c>
      <c r="R5" s="63">
        <v>288</v>
      </c>
      <c r="S5" s="188">
        <v>1</v>
      </c>
      <c r="T5" s="183">
        <f t="shared" ref="T5:T15" si="4">S5*100/B5</f>
        <v>8.9686098654708515E-2</v>
      </c>
      <c r="U5" s="41">
        <v>7</v>
      </c>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c r="IW5" s="18"/>
      <c r="IX5" s="18"/>
      <c r="IY5" s="18"/>
      <c r="IZ5" s="18"/>
      <c r="JA5" s="18"/>
      <c r="JB5" s="18"/>
      <c r="JC5" s="18"/>
      <c r="JD5" s="18"/>
      <c r="JE5" s="18"/>
      <c r="JF5" s="18"/>
      <c r="JG5" s="18"/>
      <c r="JH5" s="18"/>
      <c r="JI5" s="18"/>
      <c r="JJ5" s="18"/>
      <c r="JK5" s="18"/>
      <c r="JL5" s="18"/>
      <c r="JM5" s="18"/>
      <c r="JN5" s="18"/>
      <c r="JO5" s="18"/>
      <c r="JP5" s="18"/>
      <c r="JQ5" s="18"/>
      <c r="JR5" s="18"/>
      <c r="JS5" s="18"/>
      <c r="JT5" s="18"/>
      <c r="JU5" s="18"/>
      <c r="JV5" s="18"/>
      <c r="JW5" s="18"/>
      <c r="JX5" s="18"/>
      <c r="JY5" s="18"/>
      <c r="JZ5" s="18"/>
      <c r="KA5" s="18"/>
      <c r="KB5" s="18"/>
      <c r="KC5" s="18"/>
      <c r="KD5" s="18"/>
      <c r="KE5" s="18"/>
      <c r="KF5" s="18"/>
      <c r="KG5" s="18"/>
      <c r="KH5" s="18"/>
      <c r="KI5" s="18"/>
      <c r="KJ5" s="18"/>
      <c r="KK5" s="18"/>
      <c r="KL5" s="18"/>
      <c r="KM5" s="18"/>
      <c r="KN5" s="18"/>
      <c r="KO5" s="18"/>
      <c r="KP5" s="18"/>
      <c r="KQ5" s="18"/>
      <c r="KR5" s="18"/>
      <c r="KS5" s="18"/>
      <c r="KT5" s="18"/>
      <c r="KU5" s="18"/>
      <c r="KV5" s="18"/>
      <c r="KW5" s="18"/>
      <c r="KX5" s="18"/>
      <c r="KY5" s="18"/>
      <c r="KZ5" s="18"/>
      <c r="LA5" s="18"/>
      <c r="LB5" s="18"/>
      <c r="LC5" s="18"/>
      <c r="LD5" s="18"/>
      <c r="LE5" s="18"/>
      <c r="LF5" s="18"/>
      <c r="LG5" s="18"/>
      <c r="LH5" s="18"/>
      <c r="LI5" s="18"/>
      <c r="LJ5" s="18"/>
      <c r="LK5" s="18"/>
      <c r="LL5" s="18"/>
      <c r="LM5" s="18"/>
      <c r="LN5" s="18"/>
      <c r="LO5" s="18"/>
      <c r="LP5" s="18"/>
      <c r="LQ5" s="18"/>
      <c r="LR5" s="18"/>
      <c r="LS5" s="18"/>
      <c r="LT5" s="18"/>
      <c r="LU5" s="18"/>
      <c r="LV5" s="18"/>
      <c r="LW5" s="18"/>
      <c r="LX5" s="18"/>
      <c r="LY5" s="18"/>
      <c r="LZ5" s="18"/>
      <c r="MA5" s="18"/>
      <c r="MB5" s="18"/>
      <c r="MC5" s="18"/>
      <c r="MD5" s="18"/>
      <c r="ME5" s="18"/>
      <c r="MF5" s="18"/>
      <c r="MG5" s="18"/>
      <c r="MH5" s="18"/>
      <c r="MI5" s="18"/>
      <c r="MJ5" s="18"/>
      <c r="MK5" s="18"/>
      <c r="ML5" s="18"/>
      <c r="MM5" s="18"/>
      <c r="MN5" s="18"/>
      <c r="MO5" s="18"/>
      <c r="MP5" s="18"/>
      <c r="MQ5" s="18"/>
      <c r="MR5" s="18"/>
      <c r="MS5" s="18"/>
      <c r="MT5" s="18"/>
      <c r="MU5" s="18"/>
      <c r="MV5" s="18"/>
      <c r="MW5" s="18"/>
      <c r="MX5" s="18"/>
      <c r="MY5" s="18"/>
      <c r="MZ5" s="18"/>
      <c r="NA5" s="18"/>
      <c r="NB5" s="18"/>
      <c r="NC5" s="18"/>
      <c r="ND5" s="18"/>
      <c r="NE5" s="18"/>
      <c r="NF5" s="18"/>
      <c r="NG5" s="18"/>
      <c r="NH5" s="18"/>
      <c r="NI5" s="18"/>
      <c r="NJ5" s="18"/>
      <c r="NK5" s="18"/>
      <c r="NL5" s="18"/>
      <c r="NM5" s="18"/>
      <c r="NN5" s="18"/>
      <c r="NO5" s="18"/>
      <c r="NP5" s="18"/>
      <c r="NQ5" s="18"/>
      <c r="NR5" s="18"/>
      <c r="NS5" s="18"/>
      <c r="NT5" s="18"/>
      <c r="NU5" s="18"/>
      <c r="NV5" s="18"/>
      <c r="NW5" s="18"/>
      <c r="NX5" s="18"/>
      <c r="NY5" s="18"/>
      <c r="NZ5" s="18"/>
      <c r="OA5" s="18"/>
      <c r="OB5" s="18"/>
      <c r="OC5" s="18"/>
      <c r="OD5" s="18"/>
      <c r="OE5" s="18"/>
      <c r="OF5" s="18"/>
      <c r="OG5" s="18"/>
      <c r="OH5" s="18"/>
      <c r="OI5" s="18"/>
      <c r="OJ5" s="18"/>
      <c r="OK5" s="18"/>
      <c r="OL5" s="18"/>
      <c r="OM5" s="18"/>
      <c r="ON5" s="18"/>
      <c r="OO5" s="18"/>
      <c r="OP5" s="18"/>
      <c r="OQ5" s="18"/>
      <c r="OR5" s="18"/>
      <c r="OS5" s="18"/>
      <c r="OT5" s="18"/>
      <c r="OU5" s="18"/>
      <c r="OV5" s="18"/>
      <c r="OW5" s="18"/>
      <c r="OX5" s="18"/>
      <c r="OY5" s="18"/>
      <c r="OZ5" s="18"/>
      <c r="PA5" s="18"/>
      <c r="PB5" s="18"/>
      <c r="PC5" s="18"/>
      <c r="PD5" s="18"/>
      <c r="PE5" s="18"/>
      <c r="PF5" s="18"/>
      <c r="PG5" s="18"/>
      <c r="PH5" s="18"/>
      <c r="PI5" s="18"/>
      <c r="PJ5" s="18"/>
      <c r="PK5" s="18"/>
      <c r="PL5" s="18"/>
      <c r="PM5" s="18"/>
      <c r="PN5" s="18"/>
      <c r="PO5" s="18"/>
      <c r="PP5" s="18"/>
      <c r="PQ5" s="18"/>
      <c r="PR5" s="18"/>
      <c r="PS5" s="18"/>
      <c r="PT5" s="18"/>
      <c r="PU5" s="18"/>
      <c r="PV5" s="18"/>
      <c r="PW5" s="18"/>
      <c r="PX5" s="18"/>
      <c r="PY5" s="18"/>
      <c r="PZ5" s="18"/>
      <c r="QA5" s="18"/>
      <c r="QB5" s="18"/>
      <c r="QC5" s="18"/>
      <c r="QD5" s="18"/>
      <c r="QE5" s="18"/>
      <c r="QF5" s="18"/>
      <c r="QG5" s="18"/>
      <c r="QH5" s="18"/>
      <c r="QI5" s="18"/>
      <c r="QJ5" s="18"/>
      <c r="QK5" s="18"/>
      <c r="QL5" s="18"/>
      <c r="QM5" s="18"/>
      <c r="QN5" s="18"/>
      <c r="QO5" s="18"/>
      <c r="QP5" s="18"/>
      <c r="QQ5" s="18"/>
      <c r="QR5" s="18"/>
      <c r="QS5" s="18"/>
      <c r="QT5" s="18"/>
      <c r="QU5" s="18"/>
      <c r="QV5" s="18"/>
      <c r="QW5" s="18"/>
      <c r="QX5" s="18"/>
      <c r="QY5" s="18"/>
      <c r="QZ5" s="18"/>
      <c r="RA5" s="18"/>
      <c r="RB5" s="18"/>
      <c r="RC5" s="18"/>
      <c r="RD5" s="18"/>
      <c r="RE5" s="18"/>
      <c r="RF5" s="18"/>
      <c r="RG5" s="18"/>
      <c r="RH5" s="18"/>
      <c r="RI5" s="18"/>
      <c r="RJ5" s="18"/>
      <c r="RK5" s="18"/>
      <c r="RL5" s="18"/>
      <c r="RM5" s="18"/>
      <c r="RN5" s="18"/>
      <c r="RO5" s="18"/>
      <c r="RP5" s="18"/>
      <c r="RQ5" s="18"/>
      <c r="RR5" s="18"/>
      <c r="RS5" s="18"/>
      <c r="RT5" s="18"/>
      <c r="RU5" s="18"/>
      <c r="RV5" s="18"/>
      <c r="RW5" s="18"/>
      <c r="RX5" s="18"/>
      <c r="RY5" s="18"/>
      <c r="RZ5" s="18"/>
      <c r="SA5" s="18"/>
      <c r="SB5" s="18"/>
      <c r="SC5" s="18"/>
      <c r="SD5" s="18"/>
      <c r="SE5" s="18"/>
      <c r="SF5" s="18"/>
      <c r="SG5" s="18"/>
      <c r="SH5" s="18"/>
      <c r="SI5" s="18"/>
      <c r="SJ5" s="18"/>
      <c r="SK5" s="18"/>
      <c r="SL5" s="18"/>
      <c r="SM5" s="18"/>
      <c r="SN5" s="18"/>
      <c r="SO5" s="18"/>
      <c r="SP5" s="18"/>
      <c r="SQ5" s="18"/>
      <c r="SR5" s="18"/>
      <c r="SS5" s="18"/>
      <c r="ST5" s="18"/>
      <c r="SU5" s="18"/>
      <c r="SV5" s="18"/>
      <c r="SW5" s="18"/>
      <c r="SX5" s="18"/>
      <c r="SY5" s="18"/>
      <c r="SZ5" s="18"/>
      <c r="TA5" s="18"/>
      <c r="TB5" s="18"/>
      <c r="TC5" s="18"/>
      <c r="TD5" s="18"/>
      <c r="TE5" s="18"/>
      <c r="TF5" s="18"/>
      <c r="TG5" s="18"/>
      <c r="TH5" s="18"/>
      <c r="TI5" s="18"/>
      <c r="TJ5" s="18"/>
      <c r="TK5" s="18"/>
      <c r="TL5" s="18"/>
      <c r="TM5" s="18"/>
      <c r="TN5" s="18"/>
      <c r="TO5" s="18"/>
      <c r="TP5" s="18"/>
      <c r="TQ5" s="18"/>
      <c r="TR5" s="18"/>
      <c r="TS5" s="18"/>
      <c r="TT5" s="18"/>
      <c r="TU5" s="18"/>
      <c r="TV5" s="18"/>
      <c r="TW5" s="18"/>
      <c r="TX5" s="18"/>
      <c r="TY5" s="18"/>
      <c r="TZ5" s="18"/>
      <c r="UA5" s="18"/>
      <c r="UB5" s="18"/>
      <c r="UC5" s="18"/>
      <c r="UD5" s="18"/>
      <c r="UE5" s="18"/>
      <c r="UF5" s="18"/>
      <c r="UG5" s="18"/>
      <c r="UH5" s="18"/>
      <c r="UI5" s="18"/>
      <c r="UJ5" s="18"/>
      <c r="UK5" s="18"/>
      <c r="UL5" s="18"/>
      <c r="UM5" s="18"/>
      <c r="UN5" s="18"/>
      <c r="UO5" s="18"/>
      <c r="UP5" s="18"/>
      <c r="UQ5" s="18"/>
      <c r="UR5" s="18"/>
      <c r="US5" s="18"/>
      <c r="UT5" s="18"/>
      <c r="UU5" s="18"/>
      <c r="UV5" s="18"/>
      <c r="UW5" s="18"/>
      <c r="UX5" s="18"/>
      <c r="UY5" s="18"/>
      <c r="UZ5" s="18"/>
      <c r="VA5" s="18"/>
      <c r="VB5" s="18"/>
      <c r="VC5" s="18"/>
      <c r="VD5" s="18"/>
      <c r="VE5" s="18"/>
      <c r="VF5" s="18"/>
      <c r="VG5" s="18"/>
      <c r="VH5" s="18"/>
      <c r="VI5" s="18"/>
      <c r="VJ5" s="18"/>
      <c r="VK5" s="18"/>
      <c r="VL5" s="18"/>
      <c r="VM5" s="18"/>
      <c r="VN5" s="18"/>
      <c r="VO5" s="18"/>
      <c r="VP5" s="18"/>
      <c r="VQ5" s="18"/>
      <c r="VR5" s="18"/>
      <c r="VS5" s="18"/>
      <c r="VT5" s="18"/>
      <c r="VU5" s="18"/>
      <c r="VV5" s="18"/>
      <c r="VW5" s="18"/>
      <c r="VX5" s="18"/>
      <c r="VY5" s="18"/>
      <c r="VZ5" s="18"/>
      <c r="WA5" s="18"/>
      <c r="WB5" s="18"/>
      <c r="WC5" s="18"/>
      <c r="WD5" s="18"/>
      <c r="WE5" s="18"/>
      <c r="WF5" s="18"/>
      <c r="WG5" s="18"/>
      <c r="WH5" s="18"/>
      <c r="WI5" s="18"/>
      <c r="WJ5" s="18"/>
      <c r="WK5" s="18"/>
      <c r="WL5" s="18"/>
      <c r="WM5" s="18"/>
      <c r="WN5" s="18"/>
      <c r="WO5" s="18"/>
      <c r="WP5" s="18"/>
      <c r="WQ5" s="18"/>
      <c r="WR5" s="18"/>
      <c r="WS5" s="18"/>
      <c r="WT5" s="18"/>
      <c r="WU5" s="18"/>
      <c r="WV5" s="18"/>
      <c r="WW5" s="18"/>
      <c r="WX5" s="18"/>
      <c r="WY5" s="18"/>
      <c r="WZ5" s="18"/>
      <c r="XA5" s="18"/>
      <c r="XB5" s="18"/>
      <c r="XC5" s="18"/>
      <c r="XD5" s="18"/>
      <c r="XE5" s="18"/>
      <c r="XF5" s="18"/>
      <c r="XG5" s="18"/>
      <c r="XH5" s="18"/>
      <c r="XI5" s="18"/>
      <c r="XJ5" s="18"/>
      <c r="XK5" s="18"/>
      <c r="XL5" s="18"/>
      <c r="XM5" s="18"/>
      <c r="XN5" s="18"/>
      <c r="XO5" s="18"/>
      <c r="XP5" s="18"/>
      <c r="XQ5" s="18"/>
      <c r="XR5" s="18"/>
      <c r="XS5" s="18"/>
      <c r="XT5" s="18"/>
      <c r="XU5" s="18"/>
      <c r="XV5" s="18"/>
      <c r="XW5" s="18"/>
      <c r="XX5" s="18"/>
      <c r="XY5" s="18"/>
      <c r="XZ5" s="18"/>
      <c r="YA5" s="18"/>
      <c r="YB5" s="18"/>
      <c r="YC5" s="18"/>
      <c r="YD5" s="18"/>
      <c r="YE5" s="18"/>
      <c r="YF5" s="18"/>
      <c r="YG5" s="18"/>
      <c r="YH5" s="18"/>
      <c r="YI5" s="18"/>
      <c r="YJ5" s="18"/>
      <c r="YK5" s="18"/>
      <c r="YL5" s="18"/>
      <c r="YM5" s="18"/>
      <c r="YN5" s="18"/>
      <c r="YO5" s="18"/>
      <c r="YP5" s="18"/>
      <c r="YQ5" s="18"/>
      <c r="YR5" s="18"/>
      <c r="YS5" s="18"/>
      <c r="YT5" s="18"/>
      <c r="YU5" s="18"/>
      <c r="YV5" s="18"/>
      <c r="YW5" s="18"/>
      <c r="YX5" s="18"/>
      <c r="YY5" s="18"/>
      <c r="YZ5" s="18"/>
      <c r="ZA5" s="18"/>
      <c r="ZB5" s="18"/>
      <c r="ZC5" s="18"/>
      <c r="ZD5" s="18"/>
      <c r="ZE5" s="18"/>
      <c r="ZF5" s="18"/>
      <c r="ZG5" s="18"/>
      <c r="ZH5" s="18"/>
      <c r="ZI5" s="18"/>
      <c r="ZJ5" s="18"/>
      <c r="ZK5" s="18"/>
      <c r="ZL5" s="18"/>
      <c r="ZM5" s="18"/>
      <c r="ZN5" s="18"/>
      <c r="ZO5" s="18"/>
      <c r="ZP5" s="18"/>
      <c r="ZQ5" s="18"/>
      <c r="ZR5" s="18"/>
      <c r="ZS5" s="18"/>
      <c r="ZT5" s="18"/>
      <c r="ZU5" s="18"/>
      <c r="ZV5" s="18"/>
      <c r="ZW5" s="18"/>
      <c r="ZX5" s="18"/>
      <c r="ZY5" s="18"/>
      <c r="ZZ5" s="18"/>
      <c r="AAA5" s="18"/>
      <c r="AAB5" s="18"/>
      <c r="AAC5" s="18"/>
      <c r="AAD5" s="18"/>
      <c r="AAE5" s="18"/>
      <c r="AAF5" s="18"/>
      <c r="AAG5" s="18"/>
      <c r="AAH5" s="18"/>
      <c r="AAI5" s="18"/>
      <c r="AAJ5" s="18"/>
      <c r="AAK5" s="18"/>
      <c r="AAL5" s="18"/>
      <c r="AAM5" s="18"/>
      <c r="AAN5" s="18"/>
      <c r="AAO5" s="18"/>
      <c r="AAP5" s="18"/>
      <c r="AAQ5" s="18"/>
      <c r="AAR5" s="18"/>
      <c r="AAS5" s="18"/>
      <c r="AAT5" s="18"/>
      <c r="AAU5" s="18"/>
      <c r="AAV5" s="18"/>
      <c r="AAW5" s="18"/>
      <c r="AAX5" s="18"/>
      <c r="AAY5" s="18"/>
      <c r="AAZ5" s="18"/>
      <c r="ABA5" s="18"/>
      <c r="ABB5" s="18"/>
      <c r="ABC5" s="18"/>
      <c r="ABD5" s="18"/>
      <c r="ABE5" s="18"/>
      <c r="ABF5" s="18"/>
      <c r="ABG5" s="18"/>
      <c r="ABH5" s="18"/>
      <c r="ABI5" s="18"/>
      <c r="ABJ5" s="18"/>
      <c r="ABK5" s="18"/>
      <c r="ABL5" s="18"/>
      <c r="ABM5" s="18"/>
      <c r="ABN5" s="18"/>
      <c r="ABO5" s="18"/>
      <c r="ABP5" s="18"/>
      <c r="ABQ5" s="18"/>
      <c r="ABR5" s="18"/>
      <c r="ABS5" s="18"/>
      <c r="ABT5" s="18"/>
      <c r="ABU5" s="18"/>
      <c r="ABV5" s="18"/>
      <c r="ABW5" s="18"/>
      <c r="ABX5" s="18"/>
      <c r="ABY5" s="18"/>
      <c r="ABZ5" s="18"/>
      <c r="ACA5" s="18"/>
      <c r="ACB5" s="18"/>
      <c r="ACC5" s="18"/>
      <c r="ACD5" s="18"/>
      <c r="ACE5" s="18"/>
      <c r="ACF5" s="18"/>
      <c r="ACG5" s="18"/>
      <c r="ACH5" s="18"/>
      <c r="ACI5" s="18"/>
      <c r="ACJ5" s="18"/>
      <c r="ACK5" s="18"/>
      <c r="ACL5" s="18"/>
      <c r="ACM5" s="18"/>
      <c r="ACN5" s="18"/>
      <c r="ACO5" s="18"/>
      <c r="ACP5" s="18"/>
      <c r="ACQ5" s="18"/>
      <c r="ACR5" s="18"/>
      <c r="ACS5" s="18"/>
      <c r="ACT5" s="18"/>
      <c r="ACU5" s="18"/>
      <c r="ACV5" s="18"/>
      <c r="ACW5" s="18"/>
      <c r="ACX5" s="18"/>
      <c r="ACY5" s="18"/>
      <c r="ACZ5" s="18"/>
      <c r="ADA5" s="18"/>
      <c r="ADB5" s="18"/>
      <c r="ADC5" s="18"/>
      <c r="ADD5" s="18"/>
      <c r="ADE5" s="18"/>
      <c r="ADF5" s="18"/>
      <c r="ADG5" s="18"/>
      <c r="ADH5" s="18"/>
      <c r="ADI5" s="18"/>
      <c r="ADJ5" s="18"/>
      <c r="ADK5" s="18"/>
      <c r="ADL5" s="18"/>
      <c r="ADM5" s="18"/>
      <c r="ADN5" s="18"/>
      <c r="ADO5" s="18"/>
      <c r="ADP5" s="18"/>
      <c r="ADQ5" s="18"/>
      <c r="ADR5" s="18"/>
      <c r="ADS5" s="18"/>
      <c r="ADT5" s="18"/>
      <c r="ADU5" s="18"/>
      <c r="ADV5" s="18"/>
      <c r="ADW5" s="18"/>
      <c r="ADX5" s="18"/>
      <c r="ADY5" s="18"/>
      <c r="ADZ5" s="18"/>
      <c r="AEA5" s="18"/>
      <c r="AEB5" s="18"/>
      <c r="AEC5" s="18"/>
      <c r="AED5" s="18"/>
      <c r="AEE5" s="18"/>
      <c r="AEF5" s="18"/>
      <c r="AEG5" s="18"/>
      <c r="AEH5" s="18"/>
      <c r="AEI5" s="18"/>
      <c r="AEJ5" s="18"/>
      <c r="AEK5" s="18"/>
      <c r="AEL5" s="18"/>
      <c r="AEM5" s="18"/>
      <c r="AEN5" s="18"/>
      <c r="AEO5" s="18"/>
      <c r="AEP5" s="18"/>
      <c r="AEQ5" s="18"/>
      <c r="AER5" s="18"/>
      <c r="AES5" s="18"/>
      <c r="AET5" s="18"/>
      <c r="AEU5" s="18"/>
      <c r="AEV5" s="18"/>
      <c r="AEW5" s="18"/>
      <c r="AEX5" s="18"/>
      <c r="AEY5" s="18"/>
      <c r="AEZ5" s="18"/>
      <c r="AFA5" s="18"/>
      <c r="AFB5" s="18"/>
      <c r="AFC5" s="18"/>
      <c r="AFD5" s="18"/>
      <c r="AFE5" s="18"/>
      <c r="AFF5" s="18"/>
      <c r="AFG5" s="18"/>
      <c r="AFH5" s="18"/>
      <c r="AFI5" s="18"/>
      <c r="AFJ5" s="18"/>
      <c r="AFK5" s="18"/>
      <c r="AFL5" s="18"/>
      <c r="AFM5" s="18"/>
      <c r="AFN5" s="18"/>
      <c r="AFO5" s="18"/>
      <c r="AFP5" s="18"/>
      <c r="AFQ5" s="18"/>
      <c r="AFR5" s="18"/>
      <c r="AFS5" s="18"/>
      <c r="AFT5" s="18"/>
      <c r="AFU5" s="18"/>
      <c r="AFV5" s="18"/>
      <c r="AFW5" s="18"/>
      <c r="AFX5" s="18"/>
      <c r="AFY5" s="18"/>
      <c r="AFZ5" s="18"/>
      <c r="AGA5" s="18"/>
      <c r="AGB5" s="18"/>
      <c r="AGC5" s="18"/>
      <c r="AGD5" s="18"/>
      <c r="AGE5" s="18"/>
      <c r="AGF5" s="18"/>
      <c r="AGG5" s="18"/>
      <c r="AGH5" s="18"/>
      <c r="AGI5" s="18"/>
      <c r="AGJ5" s="18"/>
      <c r="AGK5" s="18"/>
      <c r="AGL5" s="18"/>
      <c r="AGM5" s="18"/>
      <c r="AGN5" s="18"/>
      <c r="AGO5" s="18"/>
      <c r="AGP5" s="18"/>
      <c r="AGQ5" s="18"/>
      <c r="AGR5" s="18"/>
      <c r="AGS5" s="18"/>
      <c r="AGT5" s="18"/>
      <c r="AGU5" s="18"/>
      <c r="AGV5" s="18"/>
      <c r="AGW5" s="18"/>
      <c r="AGX5" s="18"/>
      <c r="AGY5" s="18"/>
      <c r="AGZ5" s="18"/>
      <c r="AHA5" s="18"/>
      <c r="AHB5" s="18"/>
      <c r="AHC5" s="18"/>
      <c r="AHD5" s="18"/>
      <c r="AHE5" s="18"/>
      <c r="AHF5" s="18"/>
      <c r="AHG5" s="18"/>
      <c r="AHH5" s="18"/>
      <c r="AHI5" s="18"/>
      <c r="AHJ5" s="18"/>
      <c r="AHK5" s="18"/>
      <c r="AHL5" s="18"/>
      <c r="AHM5" s="18"/>
      <c r="AHN5" s="18"/>
      <c r="AHO5" s="18"/>
      <c r="AHP5" s="18"/>
      <c r="AHQ5" s="18"/>
      <c r="AHR5" s="18"/>
      <c r="AHS5" s="18"/>
      <c r="AHT5" s="18"/>
      <c r="AHU5" s="18"/>
      <c r="AHV5" s="18"/>
      <c r="AHW5" s="18"/>
      <c r="AHX5" s="18"/>
      <c r="AHY5" s="18"/>
      <c r="AHZ5" s="18"/>
      <c r="AIA5" s="18"/>
      <c r="AIB5" s="18"/>
      <c r="AIC5" s="18"/>
      <c r="AID5" s="18"/>
      <c r="AIE5" s="18"/>
      <c r="AIF5" s="18"/>
      <c r="AIG5" s="18"/>
      <c r="AIH5" s="18"/>
      <c r="AII5" s="18"/>
      <c r="AIJ5" s="18"/>
      <c r="AIK5" s="18"/>
      <c r="AIL5" s="18"/>
      <c r="AIM5" s="18"/>
      <c r="AIN5" s="18"/>
      <c r="AIO5" s="18"/>
      <c r="AIP5" s="18"/>
      <c r="AIQ5" s="18"/>
      <c r="AIR5" s="18"/>
      <c r="AIS5" s="18"/>
      <c r="AIT5" s="18"/>
      <c r="AIU5" s="18"/>
      <c r="AIV5" s="18"/>
      <c r="AIW5" s="18"/>
      <c r="AIX5" s="18"/>
      <c r="AIY5" s="18"/>
      <c r="AIZ5" s="18"/>
      <c r="AJA5" s="18"/>
      <c r="AJB5" s="18"/>
      <c r="AJC5" s="18"/>
      <c r="AJD5" s="18"/>
      <c r="AJE5" s="18"/>
      <c r="AJF5" s="18"/>
      <c r="AJG5" s="18"/>
      <c r="AJH5" s="18"/>
      <c r="AJI5" s="18"/>
      <c r="AJJ5" s="18"/>
      <c r="AJK5" s="18"/>
      <c r="AJL5" s="18"/>
      <c r="AJM5" s="18"/>
      <c r="AJN5" s="18"/>
      <c r="AJO5" s="18"/>
      <c r="AJP5" s="18"/>
      <c r="AJQ5" s="18"/>
      <c r="AJR5" s="18"/>
      <c r="AJS5" s="18"/>
      <c r="AJT5" s="18"/>
      <c r="AJU5" s="18"/>
      <c r="AJV5" s="18"/>
      <c r="AJW5" s="18"/>
      <c r="AJX5" s="18"/>
      <c r="AJY5" s="18"/>
      <c r="AJZ5" s="18"/>
      <c r="AKA5" s="18"/>
      <c r="AKB5" s="18"/>
      <c r="AKC5" s="18"/>
      <c r="AKD5" s="18"/>
      <c r="AKE5" s="18"/>
      <c r="AKF5" s="18"/>
      <c r="AKG5" s="18"/>
      <c r="AKH5" s="18"/>
      <c r="AKI5" s="18"/>
      <c r="AKJ5" s="18"/>
      <c r="AKK5" s="18"/>
      <c r="AKL5" s="18"/>
      <c r="AKM5" s="18"/>
      <c r="AKN5" s="18"/>
      <c r="AKO5" s="18"/>
      <c r="AKP5" s="18"/>
      <c r="AKQ5" s="18"/>
      <c r="AKR5" s="18"/>
      <c r="AKS5" s="18"/>
      <c r="AKT5" s="18"/>
      <c r="AKU5" s="18"/>
      <c r="AKV5" s="18"/>
      <c r="AKW5" s="18"/>
      <c r="AKX5" s="18"/>
      <c r="AKY5" s="18"/>
      <c r="AKZ5" s="18"/>
      <c r="ALA5" s="18"/>
      <c r="ALB5" s="18"/>
      <c r="ALC5" s="18"/>
      <c r="ALD5" s="18"/>
      <c r="ALE5" s="18"/>
      <c r="ALF5" s="18"/>
      <c r="ALG5" s="18"/>
      <c r="ALH5" s="18"/>
    </row>
    <row r="6" spans="1:996" s="55" customFormat="1" ht="15.75">
      <c r="A6" s="64" t="s">
        <v>2</v>
      </c>
      <c r="B6" s="194">
        <v>808</v>
      </c>
      <c r="C6" s="435">
        <v>915</v>
      </c>
      <c r="D6" s="188">
        <v>70</v>
      </c>
      <c r="E6" s="35">
        <v>68.760000000000005</v>
      </c>
      <c r="F6" s="451">
        <f t="shared" si="3"/>
        <v>1.2399999999999949</v>
      </c>
      <c r="G6" s="578">
        <v>85.5</v>
      </c>
      <c r="H6" s="219">
        <v>85.9</v>
      </c>
      <c r="I6" s="186">
        <v>2</v>
      </c>
      <c r="J6" s="36">
        <v>5</v>
      </c>
      <c r="K6" s="589">
        <f t="shared" si="0"/>
        <v>40</v>
      </c>
      <c r="L6" s="590">
        <v>4</v>
      </c>
      <c r="M6" s="188">
        <v>20</v>
      </c>
      <c r="N6" s="183">
        <f t="shared" si="1"/>
        <v>2.4752475247524752</v>
      </c>
      <c r="O6" s="63">
        <v>46</v>
      </c>
      <c r="P6" s="188">
        <v>243</v>
      </c>
      <c r="Q6" s="189">
        <f t="shared" si="2"/>
        <v>30.074257425742573</v>
      </c>
      <c r="R6" s="63">
        <v>261</v>
      </c>
      <c r="S6" s="188">
        <v>22</v>
      </c>
      <c r="T6" s="183">
        <f t="shared" si="4"/>
        <v>2.722772277227723</v>
      </c>
      <c r="U6" s="41">
        <v>38</v>
      </c>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c r="IU6" s="18"/>
      <c r="IV6" s="18"/>
      <c r="IW6" s="18"/>
      <c r="IX6" s="18"/>
      <c r="IY6" s="18"/>
      <c r="IZ6" s="18"/>
      <c r="JA6" s="18"/>
      <c r="JB6" s="18"/>
      <c r="JC6" s="18"/>
      <c r="JD6" s="18"/>
      <c r="JE6" s="18"/>
      <c r="JF6" s="18"/>
      <c r="JG6" s="18"/>
      <c r="JH6" s="18"/>
      <c r="JI6" s="18"/>
      <c r="JJ6" s="18"/>
      <c r="JK6" s="18"/>
      <c r="JL6" s="18"/>
      <c r="JM6" s="18"/>
      <c r="JN6" s="18"/>
      <c r="JO6" s="18"/>
      <c r="JP6" s="18"/>
      <c r="JQ6" s="18"/>
      <c r="JR6" s="18"/>
      <c r="JS6" s="18"/>
      <c r="JT6" s="18"/>
      <c r="JU6" s="18"/>
      <c r="JV6" s="18"/>
      <c r="JW6" s="18"/>
      <c r="JX6" s="18"/>
      <c r="JY6" s="18"/>
      <c r="JZ6" s="18"/>
      <c r="KA6" s="18"/>
      <c r="KB6" s="18"/>
      <c r="KC6" s="18"/>
      <c r="KD6" s="18"/>
      <c r="KE6" s="18"/>
      <c r="KF6" s="18"/>
      <c r="KG6" s="18"/>
      <c r="KH6" s="18"/>
      <c r="KI6" s="18"/>
      <c r="KJ6" s="18"/>
      <c r="KK6" s="18"/>
      <c r="KL6" s="18"/>
      <c r="KM6" s="18"/>
      <c r="KN6" s="18"/>
      <c r="KO6" s="18"/>
      <c r="KP6" s="18"/>
      <c r="KQ6" s="18"/>
      <c r="KR6" s="18"/>
      <c r="KS6" s="18"/>
      <c r="KT6" s="18"/>
      <c r="KU6" s="18"/>
      <c r="KV6" s="18"/>
      <c r="KW6" s="18"/>
      <c r="KX6" s="18"/>
      <c r="KY6" s="18"/>
      <c r="KZ6" s="18"/>
      <c r="LA6" s="18"/>
      <c r="LB6" s="18"/>
      <c r="LC6" s="18"/>
      <c r="LD6" s="18"/>
      <c r="LE6" s="18"/>
      <c r="LF6" s="18"/>
      <c r="LG6" s="18"/>
      <c r="LH6" s="18"/>
      <c r="LI6" s="18"/>
      <c r="LJ6" s="18"/>
      <c r="LK6" s="18"/>
      <c r="LL6" s="18"/>
      <c r="LM6" s="18"/>
      <c r="LN6" s="18"/>
      <c r="LO6" s="18"/>
      <c r="LP6" s="18"/>
      <c r="LQ6" s="18"/>
      <c r="LR6" s="18"/>
      <c r="LS6" s="18"/>
      <c r="LT6" s="18"/>
      <c r="LU6" s="18"/>
      <c r="LV6" s="18"/>
      <c r="LW6" s="18"/>
      <c r="LX6" s="18"/>
      <c r="LY6" s="18"/>
      <c r="LZ6" s="18"/>
      <c r="MA6" s="18"/>
      <c r="MB6" s="18"/>
      <c r="MC6" s="18"/>
      <c r="MD6" s="18"/>
      <c r="ME6" s="18"/>
      <c r="MF6" s="18"/>
      <c r="MG6" s="18"/>
      <c r="MH6" s="18"/>
      <c r="MI6" s="18"/>
      <c r="MJ6" s="18"/>
      <c r="MK6" s="18"/>
      <c r="ML6" s="18"/>
      <c r="MM6" s="18"/>
      <c r="MN6" s="18"/>
      <c r="MO6" s="18"/>
      <c r="MP6" s="18"/>
      <c r="MQ6" s="18"/>
      <c r="MR6" s="18"/>
      <c r="MS6" s="18"/>
      <c r="MT6" s="18"/>
      <c r="MU6" s="18"/>
      <c r="MV6" s="18"/>
      <c r="MW6" s="18"/>
      <c r="MX6" s="18"/>
      <c r="MY6" s="18"/>
      <c r="MZ6" s="18"/>
      <c r="NA6" s="18"/>
      <c r="NB6" s="18"/>
      <c r="NC6" s="18"/>
      <c r="ND6" s="18"/>
      <c r="NE6" s="18"/>
      <c r="NF6" s="18"/>
      <c r="NG6" s="18"/>
      <c r="NH6" s="18"/>
      <c r="NI6" s="18"/>
      <c r="NJ6" s="18"/>
      <c r="NK6" s="18"/>
      <c r="NL6" s="18"/>
      <c r="NM6" s="18"/>
      <c r="NN6" s="18"/>
      <c r="NO6" s="18"/>
      <c r="NP6" s="18"/>
      <c r="NQ6" s="18"/>
      <c r="NR6" s="18"/>
      <c r="NS6" s="18"/>
      <c r="NT6" s="18"/>
      <c r="NU6" s="18"/>
      <c r="NV6" s="18"/>
      <c r="NW6" s="18"/>
      <c r="NX6" s="18"/>
      <c r="NY6" s="18"/>
      <c r="NZ6" s="18"/>
      <c r="OA6" s="18"/>
      <c r="OB6" s="18"/>
      <c r="OC6" s="18"/>
      <c r="OD6" s="18"/>
      <c r="OE6" s="18"/>
      <c r="OF6" s="18"/>
      <c r="OG6" s="18"/>
      <c r="OH6" s="18"/>
      <c r="OI6" s="18"/>
      <c r="OJ6" s="18"/>
      <c r="OK6" s="18"/>
      <c r="OL6" s="18"/>
      <c r="OM6" s="18"/>
      <c r="ON6" s="18"/>
      <c r="OO6" s="18"/>
      <c r="OP6" s="18"/>
      <c r="OQ6" s="18"/>
      <c r="OR6" s="18"/>
      <c r="OS6" s="18"/>
      <c r="OT6" s="18"/>
      <c r="OU6" s="18"/>
      <c r="OV6" s="18"/>
      <c r="OW6" s="18"/>
      <c r="OX6" s="18"/>
      <c r="OY6" s="18"/>
      <c r="OZ6" s="18"/>
      <c r="PA6" s="18"/>
      <c r="PB6" s="18"/>
      <c r="PC6" s="18"/>
      <c r="PD6" s="18"/>
      <c r="PE6" s="18"/>
      <c r="PF6" s="18"/>
      <c r="PG6" s="18"/>
      <c r="PH6" s="18"/>
      <c r="PI6" s="18"/>
      <c r="PJ6" s="18"/>
      <c r="PK6" s="18"/>
      <c r="PL6" s="18"/>
      <c r="PM6" s="18"/>
      <c r="PN6" s="18"/>
      <c r="PO6" s="18"/>
      <c r="PP6" s="18"/>
      <c r="PQ6" s="18"/>
      <c r="PR6" s="18"/>
      <c r="PS6" s="18"/>
      <c r="PT6" s="18"/>
      <c r="PU6" s="18"/>
      <c r="PV6" s="18"/>
      <c r="PW6" s="18"/>
      <c r="PX6" s="18"/>
      <c r="PY6" s="18"/>
      <c r="PZ6" s="18"/>
      <c r="QA6" s="18"/>
      <c r="QB6" s="18"/>
      <c r="QC6" s="18"/>
      <c r="QD6" s="18"/>
      <c r="QE6" s="18"/>
      <c r="QF6" s="18"/>
      <c r="QG6" s="18"/>
      <c r="QH6" s="18"/>
      <c r="QI6" s="18"/>
      <c r="QJ6" s="18"/>
      <c r="QK6" s="18"/>
      <c r="QL6" s="18"/>
      <c r="QM6" s="18"/>
      <c r="QN6" s="18"/>
      <c r="QO6" s="18"/>
      <c r="QP6" s="18"/>
      <c r="QQ6" s="18"/>
      <c r="QR6" s="18"/>
      <c r="QS6" s="18"/>
      <c r="QT6" s="18"/>
      <c r="QU6" s="18"/>
      <c r="QV6" s="18"/>
      <c r="QW6" s="18"/>
      <c r="QX6" s="18"/>
      <c r="QY6" s="18"/>
      <c r="QZ6" s="18"/>
      <c r="RA6" s="18"/>
      <c r="RB6" s="18"/>
      <c r="RC6" s="18"/>
      <c r="RD6" s="18"/>
      <c r="RE6" s="18"/>
      <c r="RF6" s="18"/>
      <c r="RG6" s="18"/>
      <c r="RH6" s="18"/>
      <c r="RI6" s="18"/>
      <c r="RJ6" s="18"/>
      <c r="RK6" s="18"/>
      <c r="RL6" s="18"/>
      <c r="RM6" s="18"/>
      <c r="RN6" s="18"/>
      <c r="RO6" s="18"/>
      <c r="RP6" s="18"/>
      <c r="RQ6" s="18"/>
      <c r="RR6" s="18"/>
      <c r="RS6" s="18"/>
      <c r="RT6" s="18"/>
      <c r="RU6" s="18"/>
      <c r="RV6" s="18"/>
      <c r="RW6" s="18"/>
      <c r="RX6" s="18"/>
      <c r="RY6" s="18"/>
      <c r="RZ6" s="18"/>
      <c r="SA6" s="18"/>
      <c r="SB6" s="18"/>
      <c r="SC6" s="18"/>
      <c r="SD6" s="18"/>
      <c r="SE6" s="18"/>
      <c r="SF6" s="18"/>
      <c r="SG6" s="18"/>
      <c r="SH6" s="18"/>
      <c r="SI6" s="18"/>
      <c r="SJ6" s="18"/>
      <c r="SK6" s="18"/>
      <c r="SL6" s="18"/>
      <c r="SM6" s="18"/>
      <c r="SN6" s="18"/>
      <c r="SO6" s="18"/>
      <c r="SP6" s="18"/>
      <c r="SQ6" s="18"/>
      <c r="SR6" s="18"/>
      <c r="SS6" s="18"/>
      <c r="ST6" s="18"/>
      <c r="SU6" s="18"/>
      <c r="SV6" s="18"/>
      <c r="SW6" s="18"/>
      <c r="SX6" s="18"/>
      <c r="SY6" s="18"/>
      <c r="SZ6" s="18"/>
      <c r="TA6" s="18"/>
      <c r="TB6" s="18"/>
      <c r="TC6" s="18"/>
      <c r="TD6" s="18"/>
      <c r="TE6" s="18"/>
      <c r="TF6" s="18"/>
      <c r="TG6" s="18"/>
      <c r="TH6" s="18"/>
      <c r="TI6" s="18"/>
      <c r="TJ6" s="18"/>
      <c r="TK6" s="18"/>
      <c r="TL6" s="18"/>
      <c r="TM6" s="18"/>
      <c r="TN6" s="18"/>
      <c r="TO6" s="18"/>
      <c r="TP6" s="18"/>
      <c r="TQ6" s="18"/>
      <c r="TR6" s="18"/>
      <c r="TS6" s="18"/>
      <c r="TT6" s="18"/>
      <c r="TU6" s="18"/>
      <c r="TV6" s="18"/>
      <c r="TW6" s="18"/>
      <c r="TX6" s="18"/>
      <c r="TY6" s="18"/>
      <c r="TZ6" s="18"/>
      <c r="UA6" s="18"/>
      <c r="UB6" s="18"/>
      <c r="UC6" s="18"/>
      <c r="UD6" s="18"/>
      <c r="UE6" s="18"/>
      <c r="UF6" s="18"/>
      <c r="UG6" s="18"/>
      <c r="UH6" s="18"/>
      <c r="UI6" s="18"/>
      <c r="UJ6" s="18"/>
      <c r="UK6" s="18"/>
      <c r="UL6" s="18"/>
      <c r="UM6" s="18"/>
      <c r="UN6" s="18"/>
      <c r="UO6" s="18"/>
      <c r="UP6" s="18"/>
      <c r="UQ6" s="18"/>
      <c r="UR6" s="18"/>
      <c r="US6" s="18"/>
      <c r="UT6" s="18"/>
      <c r="UU6" s="18"/>
      <c r="UV6" s="18"/>
      <c r="UW6" s="18"/>
      <c r="UX6" s="18"/>
      <c r="UY6" s="18"/>
      <c r="UZ6" s="18"/>
      <c r="VA6" s="18"/>
      <c r="VB6" s="18"/>
      <c r="VC6" s="18"/>
      <c r="VD6" s="18"/>
      <c r="VE6" s="18"/>
      <c r="VF6" s="18"/>
      <c r="VG6" s="18"/>
      <c r="VH6" s="18"/>
      <c r="VI6" s="18"/>
      <c r="VJ6" s="18"/>
      <c r="VK6" s="18"/>
      <c r="VL6" s="18"/>
      <c r="VM6" s="18"/>
      <c r="VN6" s="18"/>
      <c r="VO6" s="18"/>
      <c r="VP6" s="18"/>
      <c r="VQ6" s="18"/>
      <c r="VR6" s="18"/>
      <c r="VS6" s="18"/>
      <c r="VT6" s="18"/>
      <c r="VU6" s="18"/>
      <c r="VV6" s="18"/>
      <c r="VW6" s="18"/>
      <c r="VX6" s="18"/>
      <c r="VY6" s="18"/>
      <c r="VZ6" s="18"/>
      <c r="WA6" s="18"/>
      <c r="WB6" s="18"/>
      <c r="WC6" s="18"/>
      <c r="WD6" s="18"/>
      <c r="WE6" s="18"/>
      <c r="WF6" s="18"/>
      <c r="WG6" s="18"/>
      <c r="WH6" s="18"/>
      <c r="WI6" s="18"/>
      <c r="WJ6" s="18"/>
      <c r="WK6" s="18"/>
      <c r="WL6" s="18"/>
      <c r="WM6" s="18"/>
      <c r="WN6" s="18"/>
      <c r="WO6" s="18"/>
      <c r="WP6" s="18"/>
      <c r="WQ6" s="18"/>
      <c r="WR6" s="18"/>
      <c r="WS6" s="18"/>
      <c r="WT6" s="18"/>
      <c r="WU6" s="18"/>
      <c r="WV6" s="18"/>
      <c r="WW6" s="18"/>
      <c r="WX6" s="18"/>
      <c r="WY6" s="18"/>
      <c r="WZ6" s="18"/>
      <c r="XA6" s="18"/>
      <c r="XB6" s="18"/>
      <c r="XC6" s="18"/>
      <c r="XD6" s="18"/>
      <c r="XE6" s="18"/>
      <c r="XF6" s="18"/>
      <c r="XG6" s="18"/>
      <c r="XH6" s="18"/>
      <c r="XI6" s="18"/>
      <c r="XJ6" s="18"/>
      <c r="XK6" s="18"/>
      <c r="XL6" s="18"/>
      <c r="XM6" s="18"/>
      <c r="XN6" s="18"/>
      <c r="XO6" s="18"/>
      <c r="XP6" s="18"/>
      <c r="XQ6" s="18"/>
      <c r="XR6" s="18"/>
      <c r="XS6" s="18"/>
      <c r="XT6" s="18"/>
      <c r="XU6" s="18"/>
      <c r="XV6" s="18"/>
      <c r="XW6" s="18"/>
      <c r="XX6" s="18"/>
      <c r="XY6" s="18"/>
      <c r="XZ6" s="18"/>
      <c r="YA6" s="18"/>
      <c r="YB6" s="18"/>
      <c r="YC6" s="18"/>
      <c r="YD6" s="18"/>
      <c r="YE6" s="18"/>
      <c r="YF6" s="18"/>
      <c r="YG6" s="18"/>
      <c r="YH6" s="18"/>
      <c r="YI6" s="18"/>
      <c r="YJ6" s="18"/>
      <c r="YK6" s="18"/>
      <c r="YL6" s="18"/>
      <c r="YM6" s="18"/>
      <c r="YN6" s="18"/>
      <c r="YO6" s="18"/>
      <c r="YP6" s="18"/>
      <c r="YQ6" s="18"/>
      <c r="YR6" s="18"/>
      <c r="YS6" s="18"/>
      <c r="YT6" s="18"/>
      <c r="YU6" s="18"/>
      <c r="YV6" s="18"/>
      <c r="YW6" s="18"/>
      <c r="YX6" s="18"/>
      <c r="YY6" s="18"/>
      <c r="YZ6" s="18"/>
      <c r="ZA6" s="18"/>
      <c r="ZB6" s="18"/>
      <c r="ZC6" s="18"/>
      <c r="ZD6" s="18"/>
      <c r="ZE6" s="18"/>
      <c r="ZF6" s="18"/>
      <c r="ZG6" s="18"/>
      <c r="ZH6" s="18"/>
      <c r="ZI6" s="18"/>
      <c r="ZJ6" s="18"/>
      <c r="ZK6" s="18"/>
      <c r="ZL6" s="18"/>
      <c r="ZM6" s="18"/>
      <c r="ZN6" s="18"/>
      <c r="ZO6" s="18"/>
      <c r="ZP6" s="18"/>
      <c r="ZQ6" s="18"/>
      <c r="ZR6" s="18"/>
      <c r="ZS6" s="18"/>
      <c r="ZT6" s="18"/>
      <c r="ZU6" s="18"/>
      <c r="ZV6" s="18"/>
      <c r="ZW6" s="18"/>
      <c r="ZX6" s="18"/>
      <c r="ZY6" s="18"/>
      <c r="ZZ6" s="18"/>
      <c r="AAA6" s="18"/>
      <c r="AAB6" s="18"/>
      <c r="AAC6" s="18"/>
      <c r="AAD6" s="18"/>
      <c r="AAE6" s="18"/>
      <c r="AAF6" s="18"/>
      <c r="AAG6" s="18"/>
      <c r="AAH6" s="18"/>
      <c r="AAI6" s="18"/>
      <c r="AAJ6" s="18"/>
      <c r="AAK6" s="18"/>
      <c r="AAL6" s="18"/>
      <c r="AAM6" s="18"/>
      <c r="AAN6" s="18"/>
      <c r="AAO6" s="18"/>
      <c r="AAP6" s="18"/>
      <c r="AAQ6" s="18"/>
      <c r="AAR6" s="18"/>
      <c r="AAS6" s="18"/>
      <c r="AAT6" s="18"/>
      <c r="AAU6" s="18"/>
      <c r="AAV6" s="18"/>
      <c r="AAW6" s="18"/>
      <c r="AAX6" s="18"/>
      <c r="AAY6" s="18"/>
      <c r="AAZ6" s="18"/>
      <c r="ABA6" s="18"/>
      <c r="ABB6" s="18"/>
      <c r="ABC6" s="18"/>
      <c r="ABD6" s="18"/>
      <c r="ABE6" s="18"/>
      <c r="ABF6" s="18"/>
      <c r="ABG6" s="18"/>
      <c r="ABH6" s="18"/>
      <c r="ABI6" s="18"/>
      <c r="ABJ6" s="18"/>
      <c r="ABK6" s="18"/>
      <c r="ABL6" s="18"/>
      <c r="ABM6" s="18"/>
      <c r="ABN6" s="18"/>
      <c r="ABO6" s="18"/>
      <c r="ABP6" s="18"/>
      <c r="ABQ6" s="18"/>
      <c r="ABR6" s="18"/>
      <c r="ABS6" s="18"/>
      <c r="ABT6" s="18"/>
      <c r="ABU6" s="18"/>
      <c r="ABV6" s="18"/>
      <c r="ABW6" s="18"/>
      <c r="ABX6" s="18"/>
      <c r="ABY6" s="18"/>
      <c r="ABZ6" s="18"/>
      <c r="ACA6" s="18"/>
      <c r="ACB6" s="18"/>
      <c r="ACC6" s="18"/>
      <c r="ACD6" s="18"/>
      <c r="ACE6" s="18"/>
      <c r="ACF6" s="18"/>
      <c r="ACG6" s="18"/>
      <c r="ACH6" s="18"/>
      <c r="ACI6" s="18"/>
      <c r="ACJ6" s="18"/>
      <c r="ACK6" s="18"/>
      <c r="ACL6" s="18"/>
      <c r="ACM6" s="18"/>
      <c r="ACN6" s="18"/>
      <c r="ACO6" s="18"/>
      <c r="ACP6" s="18"/>
      <c r="ACQ6" s="18"/>
      <c r="ACR6" s="18"/>
      <c r="ACS6" s="18"/>
      <c r="ACT6" s="18"/>
      <c r="ACU6" s="18"/>
      <c r="ACV6" s="18"/>
      <c r="ACW6" s="18"/>
      <c r="ACX6" s="18"/>
      <c r="ACY6" s="18"/>
      <c r="ACZ6" s="18"/>
      <c r="ADA6" s="18"/>
      <c r="ADB6" s="18"/>
      <c r="ADC6" s="18"/>
      <c r="ADD6" s="18"/>
      <c r="ADE6" s="18"/>
      <c r="ADF6" s="18"/>
      <c r="ADG6" s="18"/>
      <c r="ADH6" s="18"/>
      <c r="ADI6" s="18"/>
      <c r="ADJ6" s="18"/>
      <c r="ADK6" s="18"/>
      <c r="ADL6" s="18"/>
      <c r="ADM6" s="18"/>
      <c r="ADN6" s="18"/>
      <c r="ADO6" s="18"/>
      <c r="ADP6" s="18"/>
      <c r="ADQ6" s="18"/>
      <c r="ADR6" s="18"/>
      <c r="ADS6" s="18"/>
      <c r="ADT6" s="18"/>
      <c r="ADU6" s="18"/>
      <c r="ADV6" s="18"/>
      <c r="ADW6" s="18"/>
      <c r="ADX6" s="18"/>
      <c r="ADY6" s="18"/>
      <c r="ADZ6" s="18"/>
      <c r="AEA6" s="18"/>
      <c r="AEB6" s="18"/>
      <c r="AEC6" s="18"/>
      <c r="AED6" s="18"/>
      <c r="AEE6" s="18"/>
      <c r="AEF6" s="18"/>
      <c r="AEG6" s="18"/>
      <c r="AEH6" s="18"/>
      <c r="AEI6" s="18"/>
      <c r="AEJ6" s="18"/>
      <c r="AEK6" s="18"/>
      <c r="AEL6" s="18"/>
      <c r="AEM6" s="18"/>
      <c r="AEN6" s="18"/>
      <c r="AEO6" s="18"/>
      <c r="AEP6" s="18"/>
      <c r="AEQ6" s="18"/>
      <c r="AER6" s="18"/>
      <c r="AES6" s="18"/>
      <c r="AET6" s="18"/>
      <c r="AEU6" s="18"/>
      <c r="AEV6" s="18"/>
      <c r="AEW6" s="18"/>
      <c r="AEX6" s="18"/>
      <c r="AEY6" s="18"/>
      <c r="AEZ6" s="18"/>
      <c r="AFA6" s="18"/>
      <c r="AFB6" s="18"/>
      <c r="AFC6" s="18"/>
      <c r="AFD6" s="18"/>
      <c r="AFE6" s="18"/>
      <c r="AFF6" s="18"/>
      <c r="AFG6" s="18"/>
      <c r="AFH6" s="18"/>
      <c r="AFI6" s="18"/>
      <c r="AFJ6" s="18"/>
      <c r="AFK6" s="18"/>
      <c r="AFL6" s="18"/>
      <c r="AFM6" s="18"/>
      <c r="AFN6" s="18"/>
      <c r="AFO6" s="18"/>
      <c r="AFP6" s="18"/>
      <c r="AFQ6" s="18"/>
      <c r="AFR6" s="18"/>
      <c r="AFS6" s="18"/>
      <c r="AFT6" s="18"/>
      <c r="AFU6" s="18"/>
      <c r="AFV6" s="18"/>
      <c r="AFW6" s="18"/>
      <c r="AFX6" s="18"/>
      <c r="AFY6" s="18"/>
      <c r="AFZ6" s="18"/>
      <c r="AGA6" s="18"/>
      <c r="AGB6" s="18"/>
      <c r="AGC6" s="18"/>
      <c r="AGD6" s="18"/>
      <c r="AGE6" s="18"/>
      <c r="AGF6" s="18"/>
      <c r="AGG6" s="18"/>
      <c r="AGH6" s="18"/>
      <c r="AGI6" s="18"/>
      <c r="AGJ6" s="18"/>
      <c r="AGK6" s="18"/>
      <c r="AGL6" s="18"/>
      <c r="AGM6" s="18"/>
      <c r="AGN6" s="18"/>
      <c r="AGO6" s="18"/>
      <c r="AGP6" s="18"/>
      <c r="AGQ6" s="18"/>
      <c r="AGR6" s="18"/>
      <c r="AGS6" s="18"/>
      <c r="AGT6" s="18"/>
      <c r="AGU6" s="18"/>
      <c r="AGV6" s="18"/>
      <c r="AGW6" s="18"/>
      <c r="AGX6" s="18"/>
      <c r="AGY6" s="18"/>
      <c r="AGZ6" s="18"/>
      <c r="AHA6" s="18"/>
      <c r="AHB6" s="18"/>
      <c r="AHC6" s="18"/>
      <c r="AHD6" s="18"/>
      <c r="AHE6" s="18"/>
      <c r="AHF6" s="18"/>
      <c r="AHG6" s="18"/>
      <c r="AHH6" s="18"/>
      <c r="AHI6" s="18"/>
      <c r="AHJ6" s="18"/>
      <c r="AHK6" s="18"/>
      <c r="AHL6" s="18"/>
      <c r="AHM6" s="18"/>
      <c r="AHN6" s="18"/>
      <c r="AHO6" s="18"/>
      <c r="AHP6" s="18"/>
      <c r="AHQ6" s="18"/>
      <c r="AHR6" s="18"/>
      <c r="AHS6" s="18"/>
      <c r="AHT6" s="18"/>
      <c r="AHU6" s="18"/>
      <c r="AHV6" s="18"/>
      <c r="AHW6" s="18"/>
      <c r="AHX6" s="18"/>
      <c r="AHY6" s="18"/>
      <c r="AHZ6" s="18"/>
      <c r="AIA6" s="18"/>
      <c r="AIB6" s="18"/>
      <c r="AIC6" s="18"/>
      <c r="AID6" s="18"/>
      <c r="AIE6" s="18"/>
      <c r="AIF6" s="18"/>
      <c r="AIG6" s="18"/>
      <c r="AIH6" s="18"/>
      <c r="AII6" s="18"/>
      <c r="AIJ6" s="18"/>
      <c r="AIK6" s="18"/>
      <c r="AIL6" s="18"/>
      <c r="AIM6" s="18"/>
      <c r="AIN6" s="18"/>
      <c r="AIO6" s="18"/>
      <c r="AIP6" s="18"/>
      <c r="AIQ6" s="18"/>
      <c r="AIR6" s="18"/>
      <c r="AIS6" s="18"/>
      <c r="AIT6" s="18"/>
      <c r="AIU6" s="18"/>
      <c r="AIV6" s="18"/>
      <c r="AIW6" s="18"/>
      <c r="AIX6" s="18"/>
      <c r="AIY6" s="18"/>
      <c r="AIZ6" s="18"/>
      <c r="AJA6" s="18"/>
      <c r="AJB6" s="18"/>
      <c r="AJC6" s="18"/>
      <c r="AJD6" s="18"/>
      <c r="AJE6" s="18"/>
      <c r="AJF6" s="18"/>
      <c r="AJG6" s="18"/>
      <c r="AJH6" s="18"/>
      <c r="AJI6" s="18"/>
      <c r="AJJ6" s="18"/>
      <c r="AJK6" s="18"/>
      <c r="AJL6" s="18"/>
      <c r="AJM6" s="18"/>
      <c r="AJN6" s="18"/>
      <c r="AJO6" s="18"/>
      <c r="AJP6" s="18"/>
      <c r="AJQ6" s="18"/>
      <c r="AJR6" s="18"/>
      <c r="AJS6" s="18"/>
      <c r="AJT6" s="18"/>
      <c r="AJU6" s="18"/>
      <c r="AJV6" s="18"/>
      <c r="AJW6" s="18"/>
      <c r="AJX6" s="18"/>
      <c r="AJY6" s="18"/>
      <c r="AJZ6" s="18"/>
      <c r="AKA6" s="18"/>
      <c r="AKB6" s="18"/>
      <c r="AKC6" s="18"/>
      <c r="AKD6" s="18"/>
      <c r="AKE6" s="18"/>
      <c r="AKF6" s="18"/>
      <c r="AKG6" s="18"/>
      <c r="AKH6" s="18"/>
      <c r="AKI6" s="18"/>
      <c r="AKJ6" s="18"/>
      <c r="AKK6" s="18"/>
      <c r="AKL6" s="18"/>
      <c r="AKM6" s="18"/>
      <c r="AKN6" s="18"/>
      <c r="AKO6" s="18"/>
      <c r="AKP6" s="18"/>
      <c r="AKQ6" s="18"/>
      <c r="AKR6" s="18"/>
      <c r="AKS6" s="18"/>
      <c r="AKT6" s="18"/>
      <c r="AKU6" s="18"/>
      <c r="AKV6" s="18"/>
      <c r="AKW6" s="18"/>
      <c r="AKX6" s="18"/>
      <c r="AKY6" s="18"/>
      <c r="AKZ6" s="18"/>
      <c r="ALA6" s="18"/>
      <c r="ALB6" s="18"/>
      <c r="ALC6" s="18"/>
      <c r="ALD6" s="18"/>
      <c r="ALE6" s="18"/>
      <c r="ALF6" s="18"/>
      <c r="ALG6" s="18"/>
      <c r="ALH6" s="18"/>
    </row>
    <row r="7" spans="1:996" s="56" customFormat="1" ht="15.75">
      <c r="A7" s="181" t="s">
        <v>3</v>
      </c>
      <c r="B7" s="194">
        <v>446</v>
      </c>
      <c r="C7" s="435">
        <v>561</v>
      </c>
      <c r="D7" s="188">
        <v>63</v>
      </c>
      <c r="E7" s="35">
        <v>62</v>
      </c>
      <c r="F7" s="451">
        <f t="shared" si="3"/>
        <v>1</v>
      </c>
      <c r="G7" s="578">
        <v>80.7</v>
      </c>
      <c r="H7" s="219">
        <v>80.3</v>
      </c>
      <c r="I7" s="186">
        <v>3</v>
      </c>
      <c r="J7" s="36">
        <v>6</v>
      </c>
      <c r="K7" s="589">
        <f t="shared" si="0"/>
        <v>50</v>
      </c>
      <c r="L7" s="590">
        <v>2</v>
      </c>
      <c r="M7" s="188">
        <v>17</v>
      </c>
      <c r="N7" s="183">
        <f t="shared" si="1"/>
        <v>3.811659192825112</v>
      </c>
      <c r="O7" s="220">
        <v>24</v>
      </c>
      <c r="P7" s="188">
        <v>92</v>
      </c>
      <c r="Q7" s="189">
        <f t="shared" si="2"/>
        <v>20.627802690582961</v>
      </c>
      <c r="R7" s="63">
        <v>115</v>
      </c>
      <c r="S7" s="188">
        <v>8</v>
      </c>
      <c r="T7" s="183">
        <f t="shared" si="4"/>
        <v>1.7937219730941705</v>
      </c>
      <c r="U7" s="41">
        <v>15</v>
      </c>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192"/>
      <c r="BP7" s="192"/>
      <c r="BQ7" s="192"/>
      <c r="BR7" s="192"/>
      <c r="BS7" s="192"/>
      <c r="BT7" s="192"/>
      <c r="BU7" s="192"/>
      <c r="BV7" s="192"/>
      <c r="BW7" s="192"/>
      <c r="BX7" s="192"/>
      <c r="BY7" s="192"/>
      <c r="BZ7" s="192"/>
      <c r="CA7" s="192"/>
      <c r="CB7" s="192"/>
      <c r="CC7" s="192"/>
      <c r="CD7" s="192"/>
      <c r="CE7" s="192"/>
      <c r="CF7" s="192"/>
      <c r="CG7" s="192"/>
      <c r="CH7" s="192"/>
      <c r="CI7" s="192"/>
      <c r="CJ7" s="192"/>
      <c r="CK7" s="192"/>
      <c r="CL7" s="192"/>
      <c r="CM7" s="192"/>
      <c r="CN7" s="192"/>
      <c r="CO7" s="192"/>
      <c r="CP7" s="192"/>
      <c r="CQ7" s="192"/>
      <c r="CR7" s="192"/>
      <c r="CS7" s="192"/>
      <c r="CT7" s="192"/>
      <c r="CU7" s="192"/>
      <c r="CV7" s="192"/>
      <c r="CW7" s="192"/>
      <c r="CX7" s="192"/>
      <c r="CY7" s="192"/>
      <c r="CZ7" s="192"/>
      <c r="DA7" s="192"/>
      <c r="DB7" s="192"/>
      <c r="DC7" s="192"/>
      <c r="DD7" s="192"/>
      <c r="DE7" s="192"/>
      <c r="DF7" s="192"/>
      <c r="DG7" s="192"/>
      <c r="DH7" s="192"/>
      <c r="DI7" s="192"/>
      <c r="DJ7" s="192"/>
      <c r="DK7" s="192"/>
      <c r="DL7" s="192"/>
      <c r="DM7" s="192"/>
      <c r="DN7" s="192"/>
      <c r="DO7" s="192"/>
      <c r="DP7" s="192"/>
      <c r="DQ7" s="192"/>
      <c r="DR7" s="192"/>
      <c r="DS7" s="192"/>
      <c r="DT7" s="192"/>
      <c r="DU7" s="192"/>
      <c r="DV7" s="192"/>
      <c r="DW7" s="192"/>
      <c r="DX7" s="192"/>
      <c r="DY7" s="192"/>
      <c r="DZ7" s="192"/>
      <c r="EA7" s="192"/>
      <c r="EB7" s="192"/>
      <c r="EC7" s="192"/>
      <c r="ED7" s="192"/>
      <c r="EE7" s="192"/>
      <c r="EF7" s="192"/>
      <c r="EG7" s="192"/>
      <c r="EH7" s="192"/>
      <c r="EI7" s="192"/>
      <c r="EJ7" s="192"/>
      <c r="EK7" s="192"/>
      <c r="EL7" s="192"/>
      <c r="EM7" s="192"/>
      <c r="EN7" s="192"/>
      <c r="EO7" s="192"/>
      <c r="EP7" s="192"/>
      <c r="EQ7" s="192"/>
      <c r="ER7" s="192"/>
      <c r="ES7" s="192"/>
      <c r="ET7" s="192"/>
      <c r="EU7" s="192"/>
      <c r="EV7" s="192"/>
      <c r="EW7" s="192"/>
      <c r="EX7" s="192"/>
      <c r="EY7" s="192"/>
      <c r="EZ7" s="192"/>
      <c r="FA7" s="192"/>
      <c r="FB7" s="192"/>
      <c r="FC7" s="192"/>
      <c r="FD7" s="192"/>
      <c r="FE7" s="192"/>
      <c r="FF7" s="192"/>
      <c r="FG7" s="192"/>
      <c r="FH7" s="192"/>
      <c r="FI7" s="192"/>
      <c r="FJ7" s="192"/>
      <c r="FK7" s="192"/>
      <c r="FL7" s="192"/>
      <c r="FM7" s="192"/>
      <c r="FN7" s="192"/>
      <c r="FO7" s="192"/>
      <c r="FP7" s="192"/>
      <c r="FQ7" s="192"/>
      <c r="FR7" s="192"/>
      <c r="FS7" s="192"/>
      <c r="FT7" s="192"/>
      <c r="FU7" s="192"/>
      <c r="FV7" s="192"/>
      <c r="FW7" s="192"/>
      <c r="FX7" s="192"/>
      <c r="FY7" s="192"/>
      <c r="FZ7" s="192"/>
      <c r="GA7" s="192"/>
      <c r="GB7" s="192"/>
      <c r="GC7" s="192"/>
      <c r="GD7" s="192"/>
      <c r="GE7" s="192"/>
      <c r="GF7" s="192"/>
      <c r="GG7" s="192"/>
      <c r="GH7" s="192"/>
      <c r="GI7" s="192"/>
      <c r="GJ7" s="192"/>
      <c r="GK7" s="192"/>
      <c r="GL7" s="192"/>
      <c r="GM7" s="192"/>
      <c r="GN7" s="192"/>
      <c r="GO7" s="192"/>
      <c r="GP7" s="192"/>
      <c r="GQ7" s="192"/>
      <c r="GR7" s="192"/>
      <c r="GS7" s="192"/>
      <c r="GT7" s="192"/>
      <c r="GU7" s="192"/>
      <c r="GV7" s="192"/>
      <c r="GW7" s="192"/>
      <c r="GX7" s="192"/>
      <c r="GY7" s="192"/>
      <c r="GZ7" s="192"/>
      <c r="HA7" s="192"/>
      <c r="HB7" s="192"/>
      <c r="HC7" s="192"/>
      <c r="HD7" s="192"/>
      <c r="HE7" s="192"/>
      <c r="HF7" s="192"/>
      <c r="HG7" s="192"/>
      <c r="HH7" s="192"/>
      <c r="HI7" s="192"/>
      <c r="HJ7" s="192"/>
      <c r="HK7" s="192"/>
      <c r="HL7" s="192"/>
      <c r="HM7" s="192"/>
      <c r="HN7" s="192"/>
      <c r="HO7" s="192"/>
      <c r="HP7" s="192"/>
      <c r="HQ7" s="192"/>
      <c r="HR7" s="192"/>
      <c r="HS7" s="192"/>
      <c r="HT7" s="192"/>
      <c r="HU7" s="192"/>
      <c r="HV7" s="192"/>
      <c r="HW7" s="192"/>
      <c r="HX7" s="192"/>
      <c r="HY7" s="192"/>
      <c r="HZ7" s="192"/>
      <c r="IA7" s="192"/>
      <c r="IB7" s="192"/>
      <c r="IC7" s="192"/>
      <c r="ID7" s="192"/>
      <c r="IE7" s="192"/>
      <c r="IF7" s="192"/>
      <c r="IG7" s="192"/>
      <c r="IH7" s="192"/>
      <c r="II7" s="192"/>
      <c r="IJ7" s="192"/>
      <c r="IK7" s="192"/>
      <c r="IL7" s="192"/>
      <c r="IM7" s="192"/>
      <c r="IN7" s="192"/>
      <c r="IO7" s="192"/>
      <c r="IP7" s="192"/>
      <c r="IQ7" s="192"/>
      <c r="IR7" s="192"/>
      <c r="IS7" s="192"/>
      <c r="IT7" s="192"/>
      <c r="IU7" s="192"/>
      <c r="IV7" s="192"/>
      <c r="IW7" s="192"/>
      <c r="IX7" s="192"/>
      <c r="IY7" s="192"/>
      <c r="IZ7" s="192"/>
      <c r="JA7" s="192"/>
      <c r="JB7" s="192"/>
      <c r="JC7" s="192"/>
      <c r="JD7" s="192"/>
      <c r="JE7" s="192"/>
      <c r="JF7" s="192"/>
      <c r="JG7" s="192"/>
      <c r="JH7" s="192"/>
      <c r="JI7" s="192"/>
      <c r="JJ7" s="192"/>
      <c r="JK7" s="192"/>
      <c r="JL7" s="192"/>
      <c r="JM7" s="192"/>
      <c r="JN7" s="192"/>
      <c r="JO7" s="192"/>
      <c r="JP7" s="192"/>
      <c r="JQ7" s="192"/>
      <c r="JR7" s="192"/>
      <c r="JS7" s="192"/>
      <c r="JT7" s="192"/>
      <c r="JU7" s="192"/>
      <c r="JV7" s="192"/>
      <c r="JW7" s="192"/>
      <c r="JX7" s="192"/>
      <c r="JY7" s="192"/>
      <c r="JZ7" s="192"/>
      <c r="KA7" s="192"/>
      <c r="KB7" s="192"/>
      <c r="KC7" s="192"/>
      <c r="KD7" s="192"/>
      <c r="KE7" s="192"/>
      <c r="KF7" s="192"/>
      <c r="KG7" s="192"/>
      <c r="KH7" s="192"/>
      <c r="KI7" s="192"/>
      <c r="KJ7" s="192"/>
      <c r="KK7" s="192"/>
      <c r="KL7" s="192"/>
      <c r="KM7" s="192"/>
      <c r="KN7" s="192"/>
      <c r="KO7" s="192"/>
      <c r="KP7" s="192"/>
      <c r="KQ7" s="192"/>
      <c r="KR7" s="192"/>
      <c r="KS7" s="192"/>
      <c r="KT7" s="192"/>
      <c r="KU7" s="192"/>
      <c r="KV7" s="192"/>
      <c r="KW7" s="192"/>
      <c r="KX7" s="192"/>
      <c r="KY7" s="192"/>
      <c r="KZ7" s="192"/>
      <c r="LA7" s="192"/>
      <c r="LB7" s="192"/>
      <c r="LC7" s="192"/>
      <c r="LD7" s="192"/>
      <c r="LE7" s="192"/>
      <c r="LF7" s="192"/>
      <c r="LG7" s="192"/>
      <c r="LH7" s="192"/>
      <c r="LI7" s="192"/>
      <c r="LJ7" s="192"/>
      <c r="LK7" s="192"/>
      <c r="LL7" s="192"/>
      <c r="LM7" s="192"/>
      <c r="LN7" s="192"/>
      <c r="LO7" s="192"/>
      <c r="LP7" s="192"/>
      <c r="LQ7" s="192"/>
      <c r="LR7" s="192"/>
      <c r="LS7" s="192"/>
      <c r="LT7" s="192"/>
      <c r="LU7" s="192"/>
      <c r="LV7" s="192"/>
      <c r="LW7" s="192"/>
      <c r="LX7" s="192"/>
      <c r="LY7" s="192"/>
      <c r="LZ7" s="192"/>
      <c r="MA7" s="192"/>
      <c r="MB7" s="192"/>
      <c r="MC7" s="192"/>
      <c r="MD7" s="192"/>
      <c r="ME7" s="192"/>
      <c r="MF7" s="192"/>
      <c r="MG7" s="192"/>
      <c r="MH7" s="192"/>
      <c r="MI7" s="192"/>
      <c r="MJ7" s="192"/>
      <c r="MK7" s="192"/>
      <c r="ML7" s="192"/>
      <c r="MM7" s="192"/>
      <c r="MN7" s="192"/>
      <c r="MO7" s="192"/>
      <c r="MP7" s="192"/>
      <c r="MQ7" s="192"/>
      <c r="MR7" s="192"/>
      <c r="MS7" s="192"/>
      <c r="MT7" s="192"/>
      <c r="MU7" s="192"/>
      <c r="MV7" s="192"/>
      <c r="MW7" s="192"/>
      <c r="MX7" s="192"/>
      <c r="MY7" s="192"/>
      <c r="MZ7" s="192"/>
      <c r="NA7" s="192"/>
      <c r="NB7" s="192"/>
      <c r="NC7" s="192"/>
      <c r="ND7" s="192"/>
      <c r="NE7" s="192"/>
      <c r="NF7" s="192"/>
      <c r="NG7" s="192"/>
      <c r="NH7" s="192"/>
      <c r="NI7" s="192"/>
      <c r="NJ7" s="192"/>
      <c r="NK7" s="192"/>
      <c r="NL7" s="192"/>
      <c r="NM7" s="192"/>
      <c r="NN7" s="192"/>
      <c r="NO7" s="192"/>
      <c r="NP7" s="192"/>
      <c r="NQ7" s="192"/>
      <c r="NR7" s="192"/>
      <c r="NS7" s="192"/>
      <c r="NT7" s="192"/>
      <c r="NU7" s="192"/>
      <c r="NV7" s="192"/>
      <c r="NW7" s="192"/>
      <c r="NX7" s="192"/>
      <c r="NY7" s="192"/>
      <c r="NZ7" s="192"/>
      <c r="OA7" s="192"/>
      <c r="OB7" s="192"/>
      <c r="OC7" s="192"/>
      <c r="OD7" s="192"/>
      <c r="OE7" s="192"/>
      <c r="OF7" s="192"/>
      <c r="OG7" s="192"/>
      <c r="OH7" s="192"/>
      <c r="OI7" s="192"/>
      <c r="OJ7" s="192"/>
      <c r="OK7" s="192"/>
      <c r="OL7" s="192"/>
      <c r="OM7" s="192"/>
      <c r="ON7" s="192"/>
      <c r="OO7" s="192"/>
      <c r="OP7" s="192"/>
      <c r="OQ7" s="192"/>
      <c r="OR7" s="192"/>
      <c r="OS7" s="192"/>
      <c r="OT7" s="192"/>
      <c r="OU7" s="192"/>
      <c r="OV7" s="192"/>
      <c r="OW7" s="192"/>
      <c r="OX7" s="192"/>
      <c r="OY7" s="192"/>
      <c r="OZ7" s="192"/>
      <c r="PA7" s="192"/>
      <c r="PB7" s="192"/>
      <c r="PC7" s="192"/>
      <c r="PD7" s="192"/>
      <c r="PE7" s="192"/>
      <c r="PF7" s="192"/>
      <c r="PG7" s="192"/>
      <c r="PH7" s="192"/>
      <c r="PI7" s="192"/>
      <c r="PJ7" s="192"/>
      <c r="PK7" s="192"/>
      <c r="PL7" s="192"/>
      <c r="PM7" s="192"/>
      <c r="PN7" s="192"/>
      <c r="PO7" s="192"/>
      <c r="PP7" s="192"/>
      <c r="PQ7" s="192"/>
      <c r="PR7" s="192"/>
      <c r="PS7" s="192"/>
      <c r="PT7" s="192"/>
      <c r="PU7" s="192"/>
      <c r="PV7" s="192"/>
      <c r="PW7" s="192"/>
      <c r="PX7" s="192"/>
      <c r="PY7" s="192"/>
      <c r="PZ7" s="192"/>
      <c r="QA7" s="192"/>
      <c r="QB7" s="192"/>
      <c r="QC7" s="192"/>
      <c r="QD7" s="192"/>
      <c r="QE7" s="192"/>
      <c r="QF7" s="192"/>
      <c r="QG7" s="192"/>
      <c r="QH7" s="192"/>
      <c r="QI7" s="192"/>
      <c r="QJ7" s="192"/>
      <c r="QK7" s="192"/>
      <c r="QL7" s="192"/>
      <c r="QM7" s="192"/>
      <c r="QN7" s="192"/>
      <c r="QO7" s="192"/>
      <c r="QP7" s="192"/>
      <c r="QQ7" s="192"/>
      <c r="QR7" s="192"/>
      <c r="QS7" s="192"/>
      <c r="QT7" s="192"/>
      <c r="QU7" s="192"/>
      <c r="QV7" s="192"/>
      <c r="QW7" s="192"/>
      <c r="QX7" s="192"/>
      <c r="QY7" s="192"/>
      <c r="QZ7" s="192"/>
      <c r="RA7" s="192"/>
      <c r="RB7" s="192"/>
      <c r="RC7" s="192"/>
      <c r="RD7" s="192"/>
      <c r="RE7" s="192"/>
      <c r="RF7" s="192"/>
      <c r="RG7" s="192"/>
      <c r="RH7" s="192"/>
      <c r="RI7" s="192"/>
      <c r="RJ7" s="192"/>
      <c r="RK7" s="192"/>
      <c r="RL7" s="192"/>
      <c r="RM7" s="192"/>
      <c r="RN7" s="192"/>
      <c r="RO7" s="192"/>
      <c r="RP7" s="192"/>
      <c r="RQ7" s="192"/>
      <c r="RR7" s="192"/>
      <c r="RS7" s="192"/>
      <c r="RT7" s="192"/>
      <c r="RU7" s="192"/>
      <c r="RV7" s="192"/>
      <c r="RW7" s="192"/>
      <c r="RX7" s="192"/>
      <c r="RY7" s="192"/>
      <c r="RZ7" s="192"/>
      <c r="SA7" s="192"/>
      <c r="SB7" s="192"/>
      <c r="SC7" s="192"/>
      <c r="SD7" s="192"/>
      <c r="SE7" s="192"/>
      <c r="SF7" s="192"/>
      <c r="SG7" s="192"/>
      <c r="SH7" s="192"/>
      <c r="SI7" s="192"/>
      <c r="SJ7" s="192"/>
      <c r="SK7" s="192"/>
      <c r="SL7" s="192"/>
      <c r="SM7" s="192"/>
      <c r="SN7" s="192"/>
      <c r="SO7" s="192"/>
      <c r="SP7" s="192"/>
      <c r="SQ7" s="192"/>
      <c r="SR7" s="192"/>
      <c r="SS7" s="192"/>
      <c r="ST7" s="192"/>
      <c r="SU7" s="192"/>
      <c r="SV7" s="192"/>
      <c r="SW7" s="192"/>
      <c r="SX7" s="192"/>
      <c r="SY7" s="192"/>
      <c r="SZ7" s="192"/>
      <c r="TA7" s="192"/>
      <c r="TB7" s="192"/>
      <c r="TC7" s="192"/>
      <c r="TD7" s="192"/>
      <c r="TE7" s="192"/>
      <c r="TF7" s="192"/>
      <c r="TG7" s="192"/>
      <c r="TH7" s="192"/>
      <c r="TI7" s="192"/>
      <c r="TJ7" s="192"/>
      <c r="TK7" s="192"/>
      <c r="TL7" s="192"/>
      <c r="TM7" s="192"/>
      <c r="TN7" s="192"/>
      <c r="TO7" s="192"/>
      <c r="TP7" s="192"/>
      <c r="TQ7" s="192"/>
      <c r="TR7" s="192"/>
      <c r="TS7" s="192"/>
      <c r="TT7" s="192"/>
      <c r="TU7" s="192"/>
      <c r="TV7" s="192"/>
      <c r="TW7" s="192"/>
      <c r="TX7" s="192"/>
      <c r="TY7" s="192"/>
      <c r="TZ7" s="192"/>
      <c r="UA7" s="192"/>
      <c r="UB7" s="192"/>
      <c r="UC7" s="192"/>
      <c r="UD7" s="192"/>
      <c r="UE7" s="192"/>
      <c r="UF7" s="192"/>
      <c r="UG7" s="192"/>
      <c r="UH7" s="192"/>
      <c r="UI7" s="192"/>
      <c r="UJ7" s="192"/>
      <c r="UK7" s="192"/>
      <c r="UL7" s="192"/>
      <c r="UM7" s="192"/>
      <c r="UN7" s="192"/>
      <c r="UO7" s="192"/>
      <c r="UP7" s="192"/>
      <c r="UQ7" s="192"/>
      <c r="UR7" s="192"/>
      <c r="US7" s="192"/>
      <c r="UT7" s="192"/>
      <c r="UU7" s="192"/>
      <c r="UV7" s="192"/>
      <c r="UW7" s="192"/>
      <c r="UX7" s="192"/>
      <c r="UY7" s="192"/>
      <c r="UZ7" s="192"/>
      <c r="VA7" s="192"/>
      <c r="VB7" s="192"/>
      <c r="VC7" s="192"/>
      <c r="VD7" s="192"/>
      <c r="VE7" s="192"/>
      <c r="VF7" s="192"/>
      <c r="VG7" s="192"/>
      <c r="VH7" s="192"/>
      <c r="VI7" s="192"/>
      <c r="VJ7" s="192"/>
      <c r="VK7" s="192"/>
      <c r="VL7" s="192"/>
      <c r="VM7" s="192"/>
      <c r="VN7" s="192"/>
      <c r="VO7" s="192"/>
      <c r="VP7" s="192"/>
      <c r="VQ7" s="192"/>
      <c r="VR7" s="192"/>
      <c r="VS7" s="192"/>
      <c r="VT7" s="192"/>
      <c r="VU7" s="192"/>
      <c r="VV7" s="192"/>
      <c r="VW7" s="192"/>
      <c r="VX7" s="192"/>
      <c r="VY7" s="192"/>
      <c r="VZ7" s="192"/>
      <c r="WA7" s="192"/>
      <c r="WB7" s="192"/>
      <c r="WC7" s="192"/>
      <c r="WD7" s="192"/>
      <c r="WE7" s="192"/>
      <c r="WF7" s="192"/>
      <c r="WG7" s="192"/>
      <c r="WH7" s="192"/>
      <c r="WI7" s="192"/>
      <c r="WJ7" s="192"/>
      <c r="WK7" s="192"/>
      <c r="WL7" s="192"/>
      <c r="WM7" s="192"/>
      <c r="WN7" s="192"/>
      <c r="WO7" s="192"/>
      <c r="WP7" s="192"/>
      <c r="WQ7" s="192"/>
      <c r="WR7" s="192"/>
      <c r="WS7" s="192"/>
      <c r="WT7" s="192"/>
      <c r="WU7" s="192"/>
      <c r="WV7" s="192"/>
      <c r="WW7" s="192"/>
      <c r="WX7" s="192"/>
      <c r="WY7" s="192"/>
      <c r="WZ7" s="192"/>
      <c r="XA7" s="192"/>
      <c r="XB7" s="192"/>
      <c r="XC7" s="192"/>
      <c r="XD7" s="192"/>
      <c r="XE7" s="192"/>
      <c r="XF7" s="192"/>
      <c r="XG7" s="192"/>
      <c r="XH7" s="192"/>
      <c r="XI7" s="192"/>
      <c r="XJ7" s="192"/>
      <c r="XK7" s="192"/>
      <c r="XL7" s="192"/>
      <c r="XM7" s="192"/>
      <c r="XN7" s="192"/>
      <c r="XO7" s="192"/>
      <c r="XP7" s="192"/>
      <c r="XQ7" s="192"/>
      <c r="XR7" s="192"/>
      <c r="XS7" s="192"/>
      <c r="XT7" s="192"/>
      <c r="XU7" s="192"/>
      <c r="XV7" s="192"/>
      <c r="XW7" s="192"/>
      <c r="XX7" s="192"/>
      <c r="XY7" s="192"/>
      <c r="XZ7" s="192"/>
      <c r="YA7" s="192"/>
      <c r="YB7" s="192"/>
      <c r="YC7" s="192"/>
      <c r="YD7" s="192"/>
      <c r="YE7" s="192"/>
      <c r="YF7" s="192"/>
      <c r="YG7" s="192"/>
      <c r="YH7" s="192"/>
      <c r="YI7" s="192"/>
      <c r="YJ7" s="192"/>
      <c r="YK7" s="192"/>
      <c r="YL7" s="192"/>
      <c r="YM7" s="192"/>
      <c r="YN7" s="192"/>
      <c r="YO7" s="192"/>
      <c r="YP7" s="192"/>
      <c r="YQ7" s="192"/>
      <c r="YR7" s="192"/>
      <c r="YS7" s="192"/>
      <c r="YT7" s="192"/>
      <c r="YU7" s="192"/>
      <c r="YV7" s="192"/>
      <c r="YW7" s="192"/>
      <c r="YX7" s="192"/>
      <c r="YY7" s="192"/>
      <c r="YZ7" s="192"/>
      <c r="ZA7" s="192"/>
      <c r="ZB7" s="192"/>
      <c r="ZC7" s="192"/>
      <c r="ZD7" s="192"/>
      <c r="ZE7" s="192"/>
      <c r="ZF7" s="192"/>
      <c r="ZG7" s="192"/>
      <c r="ZH7" s="192"/>
      <c r="ZI7" s="192"/>
      <c r="ZJ7" s="192"/>
      <c r="ZK7" s="192"/>
      <c r="ZL7" s="192"/>
      <c r="ZM7" s="192"/>
      <c r="ZN7" s="192"/>
      <c r="ZO7" s="192"/>
      <c r="ZP7" s="192"/>
      <c r="ZQ7" s="192"/>
      <c r="ZR7" s="192"/>
      <c r="ZS7" s="192"/>
      <c r="ZT7" s="192"/>
      <c r="ZU7" s="192"/>
      <c r="ZV7" s="192"/>
      <c r="ZW7" s="192"/>
      <c r="ZX7" s="192"/>
      <c r="ZY7" s="192"/>
      <c r="ZZ7" s="192"/>
      <c r="AAA7" s="192"/>
      <c r="AAB7" s="192"/>
      <c r="AAC7" s="192"/>
      <c r="AAD7" s="192"/>
      <c r="AAE7" s="192"/>
      <c r="AAF7" s="192"/>
      <c r="AAG7" s="192"/>
      <c r="AAH7" s="192"/>
      <c r="AAI7" s="192"/>
      <c r="AAJ7" s="192"/>
      <c r="AAK7" s="192"/>
      <c r="AAL7" s="192"/>
      <c r="AAM7" s="192"/>
      <c r="AAN7" s="192"/>
      <c r="AAO7" s="192"/>
      <c r="AAP7" s="192"/>
      <c r="AAQ7" s="192"/>
      <c r="AAR7" s="192"/>
      <c r="AAS7" s="192"/>
      <c r="AAT7" s="192"/>
      <c r="AAU7" s="192"/>
      <c r="AAV7" s="192"/>
      <c r="AAW7" s="192"/>
      <c r="AAX7" s="192"/>
      <c r="AAY7" s="192"/>
      <c r="AAZ7" s="192"/>
      <c r="ABA7" s="192"/>
      <c r="ABB7" s="192"/>
      <c r="ABC7" s="192"/>
      <c r="ABD7" s="192"/>
      <c r="ABE7" s="192"/>
      <c r="ABF7" s="192"/>
      <c r="ABG7" s="192"/>
      <c r="ABH7" s="192"/>
      <c r="ABI7" s="192"/>
      <c r="ABJ7" s="192"/>
      <c r="ABK7" s="192"/>
      <c r="ABL7" s="192"/>
      <c r="ABM7" s="192"/>
      <c r="ABN7" s="192"/>
      <c r="ABO7" s="192"/>
      <c r="ABP7" s="192"/>
      <c r="ABQ7" s="192"/>
      <c r="ABR7" s="192"/>
      <c r="ABS7" s="192"/>
      <c r="ABT7" s="192"/>
      <c r="ABU7" s="192"/>
      <c r="ABV7" s="192"/>
      <c r="ABW7" s="192"/>
      <c r="ABX7" s="192"/>
      <c r="ABY7" s="192"/>
      <c r="ABZ7" s="192"/>
      <c r="ACA7" s="192"/>
      <c r="ACB7" s="192"/>
      <c r="ACC7" s="192"/>
      <c r="ACD7" s="192"/>
      <c r="ACE7" s="192"/>
      <c r="ACF7" s="192"/>
      <c r="ACG7" s="192"/>
      <c r="ACH7" s="192"/>
      <c r="ACI7" s="192"/>
      <c r="ACJ7" s="192"/>
      <c r="ACK7" s="192"/>
      <c r="ACL7" s="192"/>
      <c r="ACM7" s="192"/>
      <c r="ACN7" s="192"/>
      <c r="ACO7" s="192"/>
      <c r="ACP7" s="192"/>
      <c r="ACQ7" s="192"/>
      <c r="ACR7" s="192"/>
      <c r="ACS7" s="192"/>
      <c r="ACT7" s="192"/>
      <c r="ACU7" s="192"/>
      <c r="ACV7" s="192"/>
      <c r="ACW7" s="192"/>
      <c r="ACX7" s="192"/>
      <c r="ACY7" s="192"/>
      <c r="ACZ7" s="192"/>
      <c r="ADA7" s="192"/>
      <c r="ADB7" s="192"/>
      <c r="ADC7" s="192"/>
      <c r="ADD7" s="192"/>
      <c r="ADE7" s="192"/>
      <c r="ADF7" s="192"/>
      <c r="ADG7" s="192"/>
      <c r="ADH7" s="192"/>
      <c r="ADI7" s="192"/>
      <c r="ADJ7" s="192"/>
      <c r="ADK7" s="192"/>
      <c r="ADL7" s="192"/>
      <c r="ADM7" s="192"/>
      <c r="ADN7" s="192"/>
      <c r="ADO7" s="192"/>
      <c r="ADP7" s="192"/>
      <c r="ADQ7" s="192"/>
      <c r="ADR7" s="192"/>
      <c r="ADS7" s="192"/>
      <c r="ADT7" s="192"/>
      <c r="ADU7" s="192"/>
      <c r="ADV7" s="192"/>
      <c r="ADW7" s="192"/>
      <c r="ADX7" s="192"/>
      <c r="ADY7" s="192"/>
      <c r="ADZ7" s="192"/>
      <c r="AEA7" s="192"/>
      <c r="AEB7" s="192"/>
      <c r="AEC7" s="192"/>
      <c r="AED7" s="192"/>
      <c r="AEE7" s="192"/>
      <c r="AEF7" s="192"/>
      <c r="AEG7" s="192"/>
      <c r="AEH7" s="192"/>
      <c r="AEI7" s="192"/>
      <c r="AEJ7" s="192"/>
      <c r="AEK7" s="192"/>
      <c r="AEL7" s="192"/>
      <c r="AEM7" s="192"/>
      <c r="AEN7" s="192"/>
      <c r="AEO7" s="192"/>
      <c r="AEP7" s="192"/>
      <c r="AEQ7" s="192"/>
      <c r="AER7" s="192"/>
      <c r="AES7" s="192"/>
      <c r="AET7" s="192"/>
      <c r="AEU7" s="192"/>
      <c r="AEV7" s="192"/>
      <c r="AEW7" s="192"/>
      <c r="AEX7" s="192"/>
      <c r="AEY7" s="192"/>
      <c r="AEZ7" s="192"/>
      <c r="AFA7" s="192"/>
      <c r="AFB7" s="192"/>
      <c r="AFC7" s="192"/>
      <c r="AFD7" s="192"/>
      <c r="AFE7" s="192"/>
      <c r="AFF7" s="192"/>
      <c r="AFG7" s="192"/>
      <c r="AFH7" s="192"/>
      <c r="AFI7" s="192"/>
      <c r="AFJ7" s="192"/>
      <c r="AFK7" s="192"/>
      <c r="AFL7" s="192"/>
      <c r="AFM7" s="192"/>
      <c r="AFN7" s="192"/>
      <c r="AFO7" s="192"/>
      <c r="AFP7" s="192"/>
      <c r="AFQ7" s="192"/>
      <c r="AFR7" s="192"/>
      <c r="AFS7" s="192"/>
      <c r="AFT7" s="192"/>
      <c r="AFU7" s="192"/>
      <c r="AFV7" s="192"/>
      <c r="AFW7" s="192"/>
      <c r="AFX7" s="192"/>
      <c r="AFY7" s="192"/>
      <c r="AFZ7" s="192"/>
      <c r="AGA7" s="192"/>
      <c r="AGB7" s="192"/>
      <c r="AGC7" s="192"/>
      <c r="AGD7" s="192"/>
      <c r="AGE7" s="192"/>
      <c r="AGF7" s="192"/>
      <c r="AGG7" s="192"/>
      <c r="AGH7" s="192"/>
      <c r="AGI7" s="192"/>
      <c r="AGJ7" s="192"/>
      <c r="AGK7" s="192"/>
      <c r="AGL7" s="192"/>
      <c r="AGM7" s="192"/>
      <c r="AGN7" s="192"/>
      <c r="AGO7" s="192"/>
      <c r="AGP7" s="192"/>
      <c r="AGQ7" s="192"/>
      <c r="AGR7" s="192"/>
      <c r="AGS7" s="192"/>
      <c r="AGT7" s="192"/>
      <c r="AGU7" s="192"/>
      <c r="AGV7" s="192"/>
      <c r="AGW7" s="192"/>
      <c r="AGX7" s="192"/>
      <c r="AGY7" s="192"/>
      <c r="AGZ7" s="192"/>
      <c r="AHA7" s="192"/>
      <c r="AHB7" s="192"/>
      <c r="AHC7" s="192"/>
      <c r="AHD7" s="192"/>
      <c r="AHE7" s="192"/>
      <c r="AHF7" s="192"/>
      <c r="AHG7" s="192"/>
      <c r="AHH7" s="192"/>
      <c r="AHI7" s="192"/>
      <c r="AHJ7" s="192"/>
      <c r="AHK7" s="192"/>
      <c r="AHL7" s="192"/>
      <c r="AHM7" s="192"/>
      <c r="AHN7" s="192"/>
      <c r="AHO7" s="192"/>
      <c r="AHP7" s="192"/>
      <c r="AHQ7" s="192"/>
      <c r="AHR7" s="192"/>
      <c r="AHS7" s="192"/>
      <c r="AHT7" s="192"/>
      <c r="AHU7" s="192"/>
      <c r="AHV7" s="192"/>
      <c r="AHW7" s="192"/>
      <c r="AHX7" s="192"/>
      <c r="AHY7" s="192"/>
      <c r="AHZ7" s="192"/>
      <c r="AIA7" s="192"/>
      <c r="AIB7" s="192"/>
      <c r="AIC7" s="192"/>
      <c r="AID7" s="192"/>
      <c r="AIE7" s="192"/>
      <c r="AIF7" s="192"/>
      <c r="AIG7" s="192"/>
      <c r="AIH7" s="192"/>
      <c r="AII7" s="192"/>
      <c r="AIJ7" s="192"/>
      <c r="AIK7" s="192"/>
      <c r="AIL7" s="192"/>
      <c r="AIM7" s="192"/>
      <c r="AIN7" s="192"/>
      <c r="AIO7" s="192"/>
      <c r="AIP7" s="192"/>
      <c r="AIQ7" s="192"/>
      <c r="AIR7" s="192"/>
      <c r="AIS7" s="192"/>
      <c r="AIT7" s="192"/>
      <c r="AIU7" s="192"/>
      <c r="AIV7" s="192"/>
      <c r="AIW7" s="192"/>
      <c r="AIX7" s="192"/>
      <c r="AIY7" s="192"/>
      <c r="AIZ7" s="192"/>
      <c r="AJA7" s="192"/>
      <c r="AJB7" s="192"/>
      <c r="AJC7" s="192"/>
      <c r="AJD7" s="192"/>
      <c r="AJE7" s="192"/>
      <c r="AJF7" s="192"/>
      <c r="AJG7" s="192"/>
      <c r="AJH7" s="192"/>
      <c r="AJI7" s="192"/>
      <c r="AJJ7" s="192"/>
      <c r="AJK7" s="192"/>
      <c r="AJL7" s="192"/>
      <c r="AJM7" s="192"/>
      <c r="AJN7" s="192"/>
      <c r="AJO7" s="192"/>
      <c r="AJP7" s="192"/>
      <c r="AJQ7" s="192"/>
      <c r="AJR7" s="192"/>
      <c r="AJS7" s="192"/>
      <c r="AJT7" s="192"/>
      <c r="AJU7" s="192"/>
      <c r="AJV7" s="192"/>
      <c r="AJW7" s="192"/>
      <c r="AJX7" s="192"/>
      <c r="AJY7" s="192"/>
      <c r="AJZ7" s="192"/>
      <c r="AKA7" s="192"/>
      <c r="AKB7" s="192"/>
      <c r="AKC7" s="192"/>
      <c r="AKD7" s="192"/>
      <c r="AKE7" s="192"/>
      <c r="AKF7" s="192"/>
      <c r="AKG7" s="192"/>
      <c r="AKH7" s="192"/>
      <c r="AKI7" s="192"/>
      <c r="AKJ7" s="192"/>
      <c r="AKK7" s="192"/>
      <c r="AKL7" s="192"/>
      <c r="AKM7" s="192"/>
      <c r="AKN7" s="192"/>
      <c r="AKO7" s="192"/>
      <c r="AKP7" s="192"/>
      <c r="AKQ7" s="192"/>
      <c r="AKR7" s="192"/>
      <c r="AKS7" s="192"/>
      <c r="AKT7" s="192"/>
      <c r="AKU7" s="192"/>
      <c r="AKV7" s="192"/>
      <c r="AKW7" s="192"/>
      <c r="AKX7" s="192"/>
      <c r="AKY7" s="192"/>
      <c r="AKZ7" s="192"/>
      <c r="ALA7" s="192"/>
      <c r="ALB7" s="192"/>
      <c r="ALC7" s="192"/>
      <c r="ALD7" s="192"/>
      <c r="ALE7" s="192"/>
      <c r="ALF7" s="192"/>
      <c r="ALG7" s="192"/>
      <c r="ALH7" s="192"/>
    </row>
    <row r="8" spans="1:996" s="55" customFormat="1" ht="15.75">
      <c r="A8" s="582" t="s">
        <v>4</v>
      </c>
      <c r="B8" s="194">
        <v>303</v>
      </c>
      <c r="C8" s="435">
        <v>371</v>
      </c>
      <c r="D8" s="188">
        <v>59</v>
      </c>
      <c r="E8" s="35">
        <v>62</v>
      </c>
      <c r="F8" s="218">
        <f t="shared" si="3"/>
        <v>-3</v>
      </c>
      <c r="G8" s="578">
        <v>77</v>
      </c>
      <c r="H8" s="219">
        <v>72</v>
      </c>
      <c r="I8" s="186">
        <v>1</v>
      </c>
      <c r="J8" s="36">
        <v>1</v>
      </c>
      <c r="K8" s="589">
        <f t="shared" si="0"/>
        <v>100</v>
      </c>
      <c r="L8" s="590">
        <v>0</v>
      </c>
      <c r="M8" s="188">
        <v>3</v>
      </c>
      <c r="N8" s="183">
        <f t="shared" si="1"/>
        <v>0.99009900990099009</v>
      </c>
      <c r="O8" s="63">
        <v>3</v>
      </c>
      <c r="P8" s="188">
        <v>33</v>
      </c>
      <c r="Q8" s="189">
        <f t="shared" si="2"/>
        <v>10.891089108910892</v>
      </c>
      <c r="R8" s="63">
        <v>38</v>
      </c>
      <c r="S8" s="188">
        <v>26</v>
      </c>
      <c r="T8" s="183">
        <f t="shared" si="4"/>
        <v>8.5808580858085808</v>
      </c>
      <c r="U8" s="41">
        <v>16</v>
      </c>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c r="IW8" s="18"/>
      <c r="IX8" s="18"/>
      <c r="IY8" s="18"/>
      <c r="IZ8" s="18"/>
      <c r="JA8" s="18"/>
      <c r="JB8" s="18"/>
      <c r="JC8" s="18"/>
      <c r="JD8" s="18"/>
      <c r="JE8" s="18"/>
      <c r="JF8" s="18"/>
      <c r="JG8" s="18"/>
      <c r="JH8" s="18"/>
      <c r="JI8" s="18"/>
      <c r="JJ8" s="18"/>
      <c r="JK8" s="18"/>
      <c r="JL8" s="18"/>
      <c r="JM8" s="18"/>
      <c r="JN8" s="18"/>
      <c r="JO8" s="18"/>
      <c r="JP8" s="18"/>
      <c r="JQ8" s="18"/>
      <c r="JR8" s="18"/>
      <c r="JS8" s="18"/>
      <c r="JT8" s="18"/>
      <c r="JU8" s="18"/>
      <c r="JV8" s="18"/>
      <c r="JW8" s="18"/>
      <c r="JX8" s="18"/>
      <c r="JY8" s="18"/>
      <c r="JZ8" s="18"/>
      <c r="KA8" s="18"/>
      <c r="KB8" s="18"/>
      <c r="KC8" s="18"/>
      <c r="KD8" s="18"/>
      <c r="KE8" s="18"/>
      <c r="KF8" s="18"/>
      <c r="KG8" s="18"/>
      <c r="KH8" s="18"/>
      <c r="KI8" s="18"/>
      <c r="KJ8" s="18"/>
      <c r="KK8" s="18"/>
      <c r="KL8" s="18"/>
      <c r="KM8" s="18"/>
      <c r="KN8" s="18"/>
      <c r="KO8" s="18"/>
      <c r="KP8" s="18"/>
      <c r="KQ8" s="18"/>
      <c r="KR8" s="18"/>
      <c r="KS8" s="18"/>
      <c r="KT8" s="18"/>
      <c r="KU8" s="18"/>
      <c r="KV8" s="18"/>
      <c r="KW8" s="18"/>
      <c r="KX8" s="18"/>
      <c r="KY8" s="18"/>
      <c r="KZ8" s="18"/>
      <c r="LA8" s="18"/>
      <c r="LB8" s="18"/>
      <c r="LC8" s="18"/>
      <c r="LD8" s="18"/>
      <c r="LE8" s="18"/>
      <c r="LF8" s="18"/>
      <c r="LG8" s="18"/>
      <c r="LH8" s="18"/>
      <c r="LI8" s="18"/>
      <c r="LJ8" s="18"/>
      <c r="LK8" s="18"/>
      <c r="LL8" s="18"/>
      <c r="LM8" s="18"/>
      <c r="LN8" s="18"/>
      <c r="LO8" s="18"/>
      <c r="LP8" s="18"/>
      <c r="LQ8" s="18"/>
      <c r="LR8" s="18"/>
      <c r="LS8" s="18"/>
      <c r="LT8" s="18"/>
      <c r="LU8" s="18"/>
      <c r="LV8" s="18"/>
      <c r="LW8" s="18"/>
      <c r="LX8" s="18"/>
      <c r="LY8" s="18"/>
      <c r="LZ8" s="18"/>
      <c r="MA8" s="18"/>
      <c r="MB8" s="18"/>
      <c r="MC8" s="18"/>
      <c r="MD8" s="18"/>
      <c r="ME8" s="18"/>
      <c r="MF8" s="18"/>
      <c r="MG8" s="18"/>
      <c r="MH8" s="18"/>
      <c r="MI8" s="18"/>
      <c r="MJ8" s="18"/>
      <c r="MK8" s="18"/>
      <c r="ML8" s="18"/>
      <c r="MM8" s="18"/>
      <c r="MN8" s="18"/>
      <c r="MO8" s="18"/>
      <c r="MP8" s="18"/>
      <c r="MQ8" s="18"/>
      <c r="MR8" s="18"/>
      <c r="MS8" s="18"/>
      <c r="MT8" s="18"/>
      <c r="MU8" s="18"/>
      <c r="MV8" s="18"/>
      <c r="MW8" s="18"/>
      <c r="MX8" s="18"/>
      <c r="MY8" s="18"/>
      <c r="MZ8" s="18"/>
      <c r="NA8" s="18"/>
      <c r="NB8" s="18"/>
      <c r="NC8" s="18"/>
      <c r="ND8" s="18"/>
      <c r="NE8" s="18"/>
      <c r="NF8" s="18"/>
      <c r="NG8" s="18"/>
      <c r="NH8" s="18"/>
      <c r="NI8" s="18"/>
      <c r="NJ8" s="18"/>
      <c r="NK8" s="18"/>
      <c r="NL8" s="18"/>
      <c r="NM8" s="18"/>
      <c r="NN8" s="18"/>
      <c r="NO8" s="18"/>
      <c r="NP8" s="18"/>
      <c r="NQ8" s="18"/>
      <c r="NR8" s="18"/>
      <c r="NS8" s="18"/>
      <c r="NT8" s="18"/>
      <c r="NU8" s="18"/>
      <c r="NV8" s="18"/>
      <c r="NW8" s="18"/>
      <c r="NX8" s="18"/>
      <c r="NY8" s="18"/>
      <c r="NZ8" s="18"/>
      <c r="OA8" s="18"/>
      <c r="OB8" s="18"/>
      <c r="OC8" s="18"/>
      <c r="OD8" s="18"/>
      <c r="OE8" s="18"/>
      <c r="OF8" s="18"/>
      <c r="OG8" s="18"/>
      <c r="OH8" s="18"/>
      <c r="OI8" s="18"/>
      <c r="OJ8" s="18"/>
      <c r="OK8" s="18"/>
      <c r="OL8" s="18"/>
      <c r="OM8" s="18"/>
      <c r="ON8" s="18"/>
      <c r="OO8" s="18"/>
      <c r="OP8" s="18"/>
      <c r="OQ8" s="18"/>
      <c r="OR8" s="18"/>
      <c r="OS8" s="18"/>
      <c r="OT8" s="18"/>
      <c r="OU8" s="18"/>
      <c r="OV8" s="18"/>
      <c r="OW8" s="18"/>
      <c r="OX8" s="18"/>
      <c r="OY8" s="18"/>
      <c r="OZ8" s="18"/>
      <c r="PA8" s="18"/>
      <c r="PB8" s="18"/>
      <c r="PC8" s="18"/>
      <c r="PD8" s="18"/>
      <c r="PE8" s="18"/>
      <c r="PF8" s="18"/>
      <c r="PG8" s="18"/>
      <c r="PH8" s="18"/>
      <c r="PI8" s="18"/>
      <c r="PJ8" s="18"/>
      <c r="PK8" s="18"/>
      <c r="PL8" s="18"/>
      <c r="PM8" s="18"/>
      <c r="PN8" s="18"/>
      <c r="PO8" s="18"/>
      <c r="PP8" s="18"/>
      <c r="PQ8" s="18"/>
      <c r="PR8" s="18"/>
      <c r="PS8" s="18"/>
      <c r="PT8" s="18"/>
      <c r="PU8" s="18"/>
      <c r="PV8" s="18"/>
      <c r="PW8" s="18"/>
      <c r="PX8" s="18"/>
      <c r="PY8" s="18"/>
      <c r="PZ8" s="18"/>
      <c r="QA8" s="18"/>
      <c r="QB8" s="18"/>
      <c r="QC8" s="18"/>
      <c r="QD8" s="18"/>
      <c r="QE8" s="18"/>
      <c r="QF8" s="18"/>
      <c r="QG8" s="18"/>
      <c r="QH8" s="18"/>
      <c r="QI8" s="18"/>
      <c r="QJ8" s="18"/>
      <c r="QK8" s="18"/>
      <c r="QL8" s="18"/>
      <c r="QM8" s="18"/>
      <c r="QN8" s="18"/>
      <c r="QO8" s="18"/>
      <c r="QP8" s="18"/>
      <c r="QQ8" s="18"/>
      <c r="QR8" s="18"/>
      <c r="QS8" s="18"/>
      <c r="QT8" s="18"/>
      <c r="QU8" s="18"/>
      <c r="QV8" s="18"/>
      <c r="QW8" s="18"/>
      <c r="QX8" s="18"/>
      <c r="QY8" s="18"/>
      <c r="QZ8" s="18"/>
      <c r="RA8" s="18"/>
      <c r="RB8" s="18"/>
      <c r="RC8" s="18"/>
      <c r="RD8" s="18"/>
      <c r="RE8" s="18"/>
      <c r="RF8" s="18"/>
      <c r="RG8" s="18"/>
      <c r="RH8" s="18"/>
      <c r="RI8" s="18"/>
      <c r="RJ8" s="18"/>
      <c r="RK8" s="18"/>
      <c r="RL8" s="18"/>
      <c r="RM8" s="18"/>
      <c r="RN8" s="18"/>
      <c r="RO8" s="18"/>
      <c r="RP8" s="18"/>
      <c r="RQ8" s="18"/>
      <c r="RR8" s="18"/>
      <c r="RS8" s="18"/>
      <c r="RT8" s="18"/>
      <c r="RU8" s="18"/>
      <c r="RV8" s="18"/>
      <c r="RW8" s="18"/>
      <c r="RX8" s="18"/>
      <c r="RY8" s="18"/>
      <c r="RZ8" s="18"/>
      <c r="SA8" s="18"/>
      <c r="SB8" s="18"/>
      <c r="SC8" s="18"/>
      <c r="SD8" s="18"/>
      <c r="SE8" s="18"/>
      <c r="SF8" s="18"/>
      <c r="SG8" s="18"/>
      <c r="SH8" s="18"/>
      <c r="SI8" s="18"/>
      <c r="SJ8" s="18"/>
      <c r="SK8" s="18"/>
      <c r="SL8" s="18"/>
      <c r="SM8" s="18"/>
      <c r="SN8" s="18"/>
      <c r="SO8" s="18"/>
      <c r="SP8" s="18"/>
      <c r="SQ8" s="18"/>
      <c r="SR8" s="18"/>
      <c r="SS8" s="18"/>
      <c r="ST8" s="18"/>
      <c r="SU8" s="18"/>
      <c r="SV8" s="18"/>
      <c r="SW8" s="18"/>
      <c r="SX8" s="18"/>
      <c r="SY8" s="18"/>
      <c r="SZ8" s="18"/>
      <c r="TA8" s="18"/>
      <c r="TB8" s="18"/>
      <c r="TC8" s="18"/>
      <c r="TD8" s="18"/>
      <c r="TE8" s="18"/>
      <c r="TF8" s="18"/>
      <c r="TG8" s="18"/>
      <c r="TH8" s="18"/>
      <c r="TI8" s="18"/>
      <c r="TJ8" s="18"/>
      <c r="TK8" s="18"/>
      <c r="TL8" s="18"/>
      <c r="TM8" s="18"/>
      <c r="TN8" s="18"/>
      <c r="TO8" s="18"/>
      <c r="TP8" s="18"/>
      <c r="TQ8" s="18"/>
      <c r="TR8" s="18"/>
      <c r="TS8" s="18"/>
      <c r="TT8" s="18"/>
      <c r="TU8" s="18"/>
      <c r="TV8" s="18"/>
      <c r="TW8" s="18"/>
      <c r="TX8" s="18"/>
      <c r="TY8" s="18"/>
      <c r="TZ8" s="18"/>
      <c r="UA8" s="18"/>
      <c r="UB8" s="18"/>
      <c r="UC8" s="18"/>
      <c r="UD8" s="18"/>
      <c r="UE8" s="18"/>
      <c r="UF8" s="18"/>
      <c r="UG8" s="18"/>
      <c r="UH8" s="18"/>
      <c r="UI8" s="18"/>
      <c r="UJ8" s="18"/>
      <c r="UK8" s="18"/>
      <c r="UL8" s="18"/>
      <c r="UM8" s="18"/>
      <c r="UN8" s="18"/>
      <c r="UO8" s="18"/>
      <c r="UP8" s="18"/>
      <c r="UQ8" s="18"/>
      <c r="UR8" s="18"/>
      <c r="US8" s="18"/>
      <c r="UT8" s="18"/>
      <c r="UU8" s="18"/>
      <c r="UV8" s="18"/>
      <c r="UW8" s="18"/>
      <c r="UX8" s="18"/>
      <c r="UY8" s="18"/>
      <c r="UZ8" s="18"/>
      <c r="VA8" s="18"/>
      <c r="VB8" s="18"/>
      <c r="VC8" s="18"/>
      <c r="VD8" s="18"/>
      <c r="VE8" s="18"/>
      <c r="VF8" s="18"/>
      <c r="VG8" s="18"/>
      <c r="VH8" s="18"/>
      <c r="VI8" s="18"/>
      <c r="VJ8" s="18"/>
      <c r="VK8" s="18"/>
      <c r="VL8" s="18"/>
      <c r="VM8" s="18"/>
      <c r="VN8" s="18"/>
      <c r="VO8" s="18"/>
      <c r="VP8" s="18"/>
      <c r="VQ8" s="18"/>
      <c r="VR8" s="18"/>
      <c r="VS8" s="18"/>
      <c r="VT8" s="18"/>
      <c r="VU8" s="18"/>
      <c r="VV8" s="18"/>
      <c r="VW8" s="18"/>
      <c r="VX8" s="18"/>
      <c r="VY8" s="18"/>
      <c r="VZ8" s="18"/>
      <c r="WA8" s="18"/>
      <c r="WB8" s="18"/>
      <c r="WC8" s="18"/>
      <c r="WD8" s="18"/>
      <c r="WE8" s="18"/>
      <c r="WF8" s="18"/>
      <c r="WG8" s="18"/>
      <c r="WH8" s="18"/>
      <c r="WI8" s="18"/>
      <c r="WJ8" s="18"/>
      <c r="WK8" s="18"/>
      <c r="WL8" s="18"/>
      <c r="WM8" s="18"/>
      <c r="WN8" s="18"/>
      <c r="WO8" s="18"/>
      <c r="WP8" s="18"/>
      <c r="WQ8" s="18"/>
      <c r="WR8" s="18"/>
      <c r="WS8" s="18"/>
      <c r="WT8" s="18"/>
      <c r="WU8" s="18"/>
      <c r="WV8" s="18"/>
      <c r="WW8" s="18"/>
      <c r="WX8" s="18"/>
      <c r="WY8" s="18"/>
      <c r="WZ8" s="18"/>
      <c r="XA8" s="18"/>
      <c r="XB8" s="18"/>
      <c r="XC8" s="18"/>
      <c r="XD8" s="18"/>
      <c r="XE8" s="18"/>
      <c r="XF8" s="18"/>
      <c r="XG8" s="18"/>
      <c r="XH8" s="18"/>
      <c r="XI8" s="18"/>
      <c r="XJ8" s="18"/>
      <c r="XK8" s="18"/>
      <c r="XL8" s="18"/>
      <c r="XM8" s="18"/>
      <c r="XN8" s="18"/>
      <c r="XO8" s="18"/>
      <c r="XP8" s="18"/>
      <c r="XQ8" s="18"/>
      <c r="XR8" s="18"/>
      <c r="XS8" s="18"/>
      <c r="XT8" s="18"/>
      <c r="XU8" s="18"/>
      <c r="XV8" s="18"/>
      <c r="XW8" s="18"/>
      <c r="XX8" s="18"/>
      <c r="XY8" s="18"/>
      <c r="XZ8" s="18"/>
      <c r="YA8" s="18"/>
      <c r="YB8" s="18"/>
      <c r="YC8" s="18"/>
      <c r="YD8" s="18"/>
      <c r="YE8" s="18"/>
      <c r="YF8" s="18"/>
      <c r="YG8" s="18"/>
      <c r="YH8" s="18"/>
      <c r="YI8" s="18"/>
      <c r="YJ8" s="18"/>
      <c r="YK8" s="18"/>
      <c r="YL8" s="18"/>
      <c r="YM8" s="18"/>
      <c r="YN8" s="18"/>
      <c r="YO8" s="18"/>
      <c r="YP8" s="18"/>
      <c r="YQ8" s="18"/>
      <c r="YR8" s="18"/>
      <c r="YS8" s="18"/>
      <c r="YT8" s="18"/>
      <c r="YU8" s="18"/>
      <c r="YV8" s="18"/>
      <c r="YW8" s="18"/>
      <c r="YX8" s="18"/>
      <c r="YY8" s="18"/>
      <c r="YZ8" s="18"/>
      <c r="ZA8" s="18"/>
      <c r="ZB8" s="18"/>
      <c r="ZC8" s="18"/>
      <c r="ZD8" s="18"/>
      <c r="ZE8" s="18"/>
      <c r="ZF8" s="18"/>
      <c r="ZG8" s="18"/>
      <c r="ZH8" s="18"/>
      <c r="ZI8" s="18"/>
      <c r="ZJ8" s="18"/>
      <c r="ZK8" s="18"/>
      <c r="ZL8" s="18"/>
      <c r="ZM8" s="18"/>
      <c r="ZN8" s="18"/>
      <c r="ZO8" s="18"/>
      <c r="ZP8" s="18"/>
      <c r="ZQ8" s="18"/>
      <c r="ZR8" s="18"/>
      <c r="ZS8" s="18"/>
      <c r="ZT8" s="18"/>
      <c r="ZU8" s="18"/>
      <c r="ZV8" s="18"/>
      <c r="ZW8" s="18"/>
      <c r="ZX8" s="18"/>
      <c r="ZY8" s="18"/>
      <c r="ZZ8" s="18"/>
      <c r="AAA8" s="18"/>
      <c r="AAB8" s="18"/>
      <c r="AAC8" s="18"/>
      <c r="AAD8" s="18"/>
      <c r="AAE8" s="18"/>
      <c r="AAF8" s="18"/>
      <c r="AAG8" s="18"/>
      <c r="AAH8" s="18"/>
      <c r="AAI8" s="18"/>
      <c r="AAJ8" s="18"/>
      <c r="AAK8" s="18"/>
      <c r="AAL8" s="18"/>
      <c r="AAM8" s="18"/>
      <c r="AAN8" s="18"/>
      <c r="AAO8" s="18"/>
      <c r="AAP8" s="18"/>
      <c r="AAQ8" s="18"/>
      <c r="AAR8" s="18"/>
      <c r="AAS8" s="18"/>
      <c r="AAT8" s="18"/>
      <c r="AAU8" s="18"/>
      <c r="AAV8" s="18"/>
      <c r="AAW8" s="18"/>
      <c r="AAX8" s="18"/>
      <c r="AAY8" s="18"/>
      <c r="AAZ8" s="18"/>
      <c r="ABA8" s="18"/>
      <c r="ABB8" s="18"/>
      <c r="ABC8" s="18"/>
      <c r="ABD8" s="18"/>
      <c r="ABE8" s="18"/>
      <c r="ABF8" s="18"/>
      <c r="ABG8" s="18"/>
      <c r="ABH8" s="18"/>
      <c r="ABI8" s="18"/>
      <c r="ABJ8" s="18"/>
      <c r="ABK8" s="18"/>
      <c r="ABL8" s="18"/>
      <c r="ABM8" s="18"/>
      <c r="ABN8" s="18"/>
      <c r="ABO8" s="18"/>
      <c r="ABP8" s="18"/>
      <c r="ABQ8" s="18"/>
      <c r="ABR8" s="18"/>
      <c r="ABS8" s="18"/>
      <c r="ABT8" s="18"/>
      <c r="ABU8" s="18"/>
      <c r="ABV8" s="18"/>
      <c r="ABW8" s="18"/>
      <c r="ABX8" s="18"/>
      <c r="ABY8" s="18"/>
      <c r="ABZ8" s="18"/>
      <c r="ACA8" s="18"/>
      <c r="ACB8" s="18"/>
      <c r="ACC8" s="18"/>
      <c r="ACD8" s="18"/>
      <c r="ACE8" s="18"/>
      <c r="ACF8" s="18"/>
      <c r="ACG8" s="18"/>
      <c r="ACH8" s="18"/>
      <c r="ACI8" s="18"/>
      <c r="ACJ8" s="18"/>
      <c r="ACK8" s="18"/>
      <c r="ACL8" s="18"/>
      <c r="ACM8" s="18"/>
      <c r="ACN8" s="18"/>
      <c r="ACO8" s="18"/>
      <c r="ACP8" s="18"/>
      <c r="ACQ8" s="18"/>
      <c r="ACR8" s="18"/>
      <c r="ACS8" s="18"/>
      <c r="ACT8" s="18"/>
      <c r="ACU8" s="18"/>
      <c r="ACV8" s="18"/>
      <c r="ACW8" s="18"/>
      <c r="ACX8" s="18"/>
      <c r="ACY8" s="18"/>
      <c r="ACZ8" s="18"/>
      <c r="ADA8" s="18"/>
      <c r="ADB8" s="18"/>
      <c r="ADC8" s="18"/>
      <c r="ADD8" s="18"/>
      <c r="ADE8" s="18"/>
      <c r="ADF8" s="18"/>
      <c r="ADG8" s="18"/>
      <c r="ADH8" s="18"/>
      <c r="ADI8" s="18"/>
      <c r="ADJ8" s="18"/>
      <c r="ADK8" s="18"/>
      <c r="ADL8" s="18"/>
      <c r="ADM8" s="18"/>
      <c r="ADN8" s="18"/>
      <c r="ADO8" s="18"/>
      <c r="ADP8" s="18"/>
      <c r="ADQ8" s="18"/>
      <c r="ADR8" s="18"/>
      <c r="ADS8" s="18"/>
      <c r="ADT8" s="18"/>
      <c r="ADU8" s="18"/>
      <c r="ADV8" s="18"/>
      <c r="ADW8" s="18"/>
      <c r="ADX8" s="18"/>
      <c r="ADY8" s="18"/>
      <c r="ADZ8" s="18"/>
      <c r="AEA8" s="18"/>
      <c r="AEB8" s="18"/>
      <c r="AEC8" s="18"/>
      <c r="AED8" s="18"/>
      <c r="AEE8" s="18"/>
      <c r="AEF8" s="18"/>
      <c r="AEG8" s="18"/>
      <c r="AEH8" s="18"/>
      <c r="AEI8" s="18"/>
      <c r="AEJ8" s="18"/>
      <c r="AEK8" s="18"/>
      <c r="AEL8" s="18"/>
      <c r="AEM8" s="18"/>
      <c r="AEN8" s="18"/>
      <c r="AEO8" s="18"/>
      <c r="AEP8" s="18"/>
      <c r="AEQ8" s="18"/>
      <c r="AER8" s="18"/>
      <c r="AES8" s="18"/>
      <c r="AET8" s="18"/>
      <c r="AEU8" s="18"/>
      <c r="AEV8" s="18"/>
      <c r="AEW8" s="18"/>
      <c r="AEX8" s="18"/>
      <c r="AEY8" s="18"/>
      <c r="AEZ8" s="18"/>
      <c r="AFA8" s="18"/>
      <c r="AFB8" s="18"/>
      <c r="AFC8" s="18"/>
      <c r="AFD8" s="18"/>
      <c r="AFE8" s="18"/>
      <c r="AFF8" s="18"/>
      <c r="AFG8" s="18"/>
      <c r="AFH8" s="18"/>
      <c r="AFI8" s="18"/>
      <c r="AFJ8" s="18"/>
      <c r="AFK8" s="18"/>
      <c r="AFL8" s="18"/>
      <c r="AFM8" s="18"/>
      <c r="AFN8" s="18"/>
      <c r="AFO8" s="18"/>
      <c r="AFP8" s="18"/>
      <c r="AFQ8" s="18"/>
      <c r="AFR8" s="18"/>
      <c r="AFS8" s="18"/>
      <c r="AFT8" s="18"/>
      <c r="AFU8" s="18"/>
      <c r="AFV8" s="18"/>
      <c r="AFW8" s="18"/>
      <c r="AFX8" s="18"/>
      <c r="AFY8" s="18"/>
      <c r="AFZ8" s="18"/>
      <c r="AGA8" s="18"/>
      <c r="AGB8" s="18"/>
      <c r="AGC8" s="18"/>
      <c r="AGD8" s="18"/>
      <c r="AGE8" s="18"/>
      <c r="AGF8" s="18"/>
      <c r="AGG8" s="18"/>
      <c r="AGH8" s="18"/>
      <c r="AGI8" s="18"/>
      <c r="AGJ8" s="18"/>
      <c r="AGK8" s="18"/>
      <c r="AGL8" s="18"/>
      <c r="AGM8" s="18"/>
      <c r="AGN8" s="18"/>
      <c r="AGO8" s="18"/>
      <c r="AGP8" s="18"/>
      <c r="AGQ8" s="18"/>
      <c r="AGR8" s="18"/>
      <c r="AGS8" s="18"/>
      <c r="AGT8" s="18"/>
      <c r="AGU8" s="18"/>
      <c r="AGV8" s="18"/>
      <c r="AGW8" s="18"/>
      <c r="AGX8" s="18"/>
      <c r="AGY8" s="18"/>
      <c r="AGZ8" s="18"/>
      <c r="AHA8" s="18"/>
      <c r="AHB8" s="18"/>
      <c r="AHC8" s="18"/>
      <c r="AHD8" s="18"/>
      <c r="AHE8" s="18"/>
      <c r="AHF8" s="18"/>
      <c r="AHG8" s="18"/>
      <c r="AHH8" s="18"/>
      <c r="AHI8" s="18"/>
      <c r="AHJ8" s="18"/>
      <c r="AHK8" s="18"/>
      <c r="AHL8" s="18"/>
      <c r="AHM8" s="18"/>
      <c r="AHN8" s="18"/>
      <c r="AHO8" s="18"/>
      <c r="AHP8" s="18"/>
      <c r="AHQ8" s="18"/>
      <c r="AHR8" s="18"/>
      <c r="AHS8" s="18"/>
      <c r="AHT8" s="18"/>
      <c r="AHU8" s="18"/>
      <c r="AHV8" s="18"/>
      <c r="AHW8" s="18"/>
      <c r="AHX8" s="18"/>
      <c r="AHY8" s="18"/>
      <c r="AHZ8" s="18"/>
      <c r="AIA8" s="18"/>
      <c r="AIB8" s="18"/>
      <c r="AIC8" s="18"/>
      <c r="AID8" s="18"/>
      <c r="AIE8" s="18"/>
      <c r="AIF8" s="18"/>
      <c r="AIG8" s="18"/>
      <c r="AIH8" s="18"/>
      <c r="AII8" s="18"/>
      <c r="AIJ8" s="18"/>
      <c r="AIK8" s="18"/>
      <c r="AIL8" s="18"/>
      <c r="AIM8" s="18"/>
      <c r="AIN8" s="18"/>
      <c r="AIO8" s="18"/>
      <c r="AIP8" s="18"/>
      <c r="AIQ8" s="18"/>
      <c r="AIR8" s="18"/>
      <c r="AIS8" s="18"/>
      <c r="AIT8" s="18"/>
      <c r="AIU8" s="18"/>
      <c r="AIV8" s="18"/>
      <c r="AIW8" s="18"/>
      <c r="AIX8" s="18"/>
      <c r="AIY8" s="18"/>
      <c r="AIZ8" s="18"/>
      <c r="AJA8" s="18"/>
      <c r="AJB8" s="18"/>
      <c r="AJC8" s="18"/>
      <c r="AJD8" s="18"/>
      <c r="AJE8" s="18"/>
      <c r="AJF8" s="18"/>
      <c r="AJG8" s="18"/>
      <c r="AJH8" s="18"/>
      <c r="AJI8" s="18"/>
      <c r="AJJ8" s="18"/>
      <c r="AJK8" s="18"/>
      <c r="AJL8" s="18"/>
      <c r="AJM8" s="18"/>
      <c r="AJN8" s="18"/>
      <c r="AJO8" s="18"/>
      <c r="AJP8" s="18"/>
      <c r="AJQ8" s="18"/>
      <c r="AJR8" s="18"/>
      <c r="AJS8" s="18"/>
      <c r="AJT8" s="18"/>
      <c r="AJU8" s="18"/>
      <c r="AJV8" s="18"/>
      <c r="AJW8" s="18"/>
      <c r="AJX8" s="18"/>
      <c r="AJY8" s="18"/>
      <c r="AJZ8" s="18"/>
      <c r="AKA8" s="18"/>
      <c r="AKB8" s="18"/>
      <c r="AKC8" s="18"/>
      <c r="AKD8" s="18"/>
      <c r="AKE8" s="18"/>
      <c r="AKF8" s="18"/>
      <c r="AKG8" s="18"/>
      <c r="AKH8" s="18"/>
      <c r="AKI8" s="18"/>
      <c r="AKJ8" s="18"/>
      <c r="AKK8" s="18"/>
      <c r="AKL8" s="18"/>
      <c r="AKM8" s="18"/>
      <c r="AKN8" s="18"/>
      <c r="AKO8" s="18"/>
      <c r="AKP8" s="18"/>
      <c r="AKQ8" s="18"/>
      <c r="AKR8" s="18"/>
      <c r="AKS8" s="18"/>
      <c r="AKT8" s="18"/>
      <c r="AKU8" s="18"/>
      <c r="AKV8" s="18"/>
      <c r="AKW8" s="18"/>
      <c r="AKX8" s="18"/>
      <c r="AKY8" s="18"/>
      <c r="AKZ8" s="18"/>
      <c r="ALA8" s="18"/>
      <c r="ALB8" s="18"/>
      <c r="ALC8" s="18"/>
      <c r="ALD8" s="18"/>
      <c r="ALE8" s="18"/>
      <c r="ALF8" s="18"/>
      <c r="ALG8" s="18"/>
      <c r="ALH8" s="18"/>
    </row>
    <row r="9" spans="1:996" s="55" customFormat="1" ht="15.75">
      <c r="A9" s="64" t="s">
        <v>5</v>
      </c>
      <c r="B9" s="194">
        <v>291</v>
      </c>
      <c r="C9" s="435">
        <v>332</v>
      </c>
      <c r="D9" s="188">
        <v>67</v>
      </c>
      <c r="E9" s="35">
        <v>64</v>
      </c>
      <c r="F9" s="451">
        <f t="shared" si="3"/>
        <v>3</v>
      </c>
      <c r="G9" s="578">
        <v>84</v>
      </c>
      <c r="H9" s="219">
        <v>81.5</v>
      </c>
      <c r="I9" s="186">
        <v>4</v>
      </c>
      <c r="J9" s="36">
        <v>12</v>
      </c>
      <c r="K9" s="589">
        <f t="shared" si="0"/>
        <v>33.333333333333336</v>
      </c>
      <c r="L9" s="590">
        <v>5</v>
      </c>
      <c r="M9" s="188">
        <v>5</v>
      </c>
      <c r="N9" s="183">
        <f t="shared" si="1"/>
        <v>1.7182130584192439</v>
      </c>
      <c r="O9" s="63">
        <v>12</v>
      </c>
      <c r="P9" s="188">
        <v>67</v>
      </c>
      <c r="Q9" s="189">
        <f t="shared" si="2"/>
        <v>23.024054982817869</v>
      </c>
      <c r="R9" s="63">
        <v>70</v>
      </c>
      <c r="S9" s="188">
        <v>3</v>
      </c>
      <c r="T9" s="183">
        <f t="shared" si="4"/>
        <v>1.0309278350515463</v>
      </c>
      <c r="U9" s="41">
        <v>2</v>
      </c>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18"/>
      <c r="JW9" s="18"/>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18"/>
      <c r="LP9" s="18"/>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18"/>
      <c r="NI9" s="18"/>
      <c r="NJ9" s="18"/>
      <c r="NK9" s="18"/>
      <c r="NL9" s="18"/>
      <c r="NM9" s="18"/>
      <c r="NN9" s="18"/>
      <c r="NO9" s="18"/>
      <c r="NP9" s="18"/>
      <c r="NQ9" s="18"/>
      <c r="NR9" s="18"/>
      <c r="NS9" s="18"/>
      <c r="NT9" s="18"/>
      <c r="NU9" s="18"/>
      <c r="NV9" s="18"/>
      <c r="NW9" s="18"/>
      <c r="NX9" s="18"/>
      <c r="NY9" s="18"/>
      <c r="NZ9" s="18"/>
      <c r="OA9" s="18"/>
      <c r="OB9" s="18"/>
      <c r="OC9" s="18"/>
      <c r="OD9" s="18"/>
      <c r="OE9" s="18"/>
      <c r="OF9" s="18"/>
      <c r="OG9" s="18"/>
      <c r="OH9" s="18"/>
      <c r="OI9" s="18"/>
      <c r="OJ9" s="18"/>
      <c r="OK9" s="18"/>
      <c r="OL9" s="18"/>
      <c r="OM9" s="18"/>
      <c r="ON9" s="18"/>
      <c r="OO9" s="18"/>
      <c r="OP9" s="18"/>
      <c r="OQ9" s="18"/>
      <c r="OR9" s="18"/>
      <c r="OS9" s="18"/>
      <c r="OT9" s="18"/>
      <c r="OU9" s="18"/>
      <c r="OV9" s="18"/>
      <c r="OW9" s="18"/>
      <c r="OX9" s="18"/>
      <c r="OY9" s="18"/>
      <c r="OZ9" s="18"/>
      <c r="PA9" s="18"/>
      <c r="PB9" s="18"/>
      <c r="PC9" s="18"/>
      <c r="PD9" s="18"/>
      <c r="PE9" s="18"/>
      <c r="PF9" s="18"/>
      <c r="PG9" s="18"/>
      <c r="PH9" s="18"/>
      <c r="PI9" s="18"/>
      <c r="PJ9" s="18"/>
      <c r="PK9" s="18"/>
      <c r="PL9" s="18"/>
      <c r="PM9" s="18"/>
      <c r="PN9" s="18"/>
      <c r="PO9" s="18"/>
      <c r="PP9" s="18"/>
      <c r="PQ9" s="18"/>
      <c r="PR9" s="18"/>
      <c r="PS9" s="18"/>
      <c r="PT9" s="18"/>
      <c r="PU9" s="18"/>
      <c r="PV9" s="18"/>
      <c r="PW9" s="18"/>
      <c r="PX9" s="18"/>
      <c r="PY9" s="18"/>
      <c r="PZ9" s="18"/>
      <c r="QA9" s="18"/>
      <c r="QB9" s="18"/>
      <c r="QC9" s="18"/>
      <c r="QD9" s="18"/>
      <c r="QE9" s="18"/>
      <c r="QF9" s="18"/>
      <c r="QG9" s="18"/>
      <c r="QH9" s="18"/>
      <c r="QI9" s="18"/>
      <c r="QJ9" s="18"/>
      <c r="QK9" s="18"/>
      <c r="QL9" s="18"/>
      <c r="QM9" s="18"/>
      <c r="QN9" s="18"/>
      <c r="QO9" s="18"/>
      <c r="QP9" s="18"/>
      <c r="QQ9" s="18"/>
      <c r="QR9" s="18"/>
      <c r="QS9" s="18"/>
      <c r="QT9" s="18"/>
      <c r="QU9" s="18"/>
      <c r="QV9" s="18"/>
      <c r="QW9" s="18"/>
      <c r="QX9" s="18"/>
      <c r="QY9" s="18"/>
      <c r="QZ9" s="18"/>
      <c r="RA9" s="18"/>
      <c r="RB9" s="18"/>
      <c r="RC9" s="18"/>
      <c r="RD9" s="18"/>
      <c r="RE9" s="18"/>
      <c r="RF9" s="18"/>
      <c r="RG9" s="18"/>
      <c r="RH9" s="18"/>
      <c r="RI9" s="18"/>
      <c r="RJ9" s="18"/>
      <c r="RK9" s="18"/>
      <c r="RL9" s="18"/>
      <c r="RM9" s="18"/>
      <c r="RN9" s="18"/>
      <c r="RO9" s="18"/>
      <c r="RP9" s="18"/>
      <c r="RQ9" s="18"/>
      <c r="RR9" s="18"/>
      <c r="RS9" s="18"/>
      <c r="RT9" s="18"/>
      <c r="RU9" s="18"/>
      <c r="RV9" s="18"/>
      <c r="RW9" s="18"/>
      <c r="RX9" s="18"/>
      <c r="RY9" s="18"/>
      <c r="RZ9" s="18"/>
      <c r="SA9" s="18"/>
      <c r="SB9" s="18"/>
      <c r="SC9" s="18"/>
      <c r="SD9" s="18"/>
      <c r="SE9" s="18"/>
      <c r="SF9" s="18"/>
      <c r="SG9" s="18"/>
      <c r="SH9" s="18"/>
      <c r="SI9" s="18"/>
      <c r="SJ9" s="18"/>
      <c r="SK9" s="18"/>
      <c r="SL9" s="18"/>
      <c r="SM9" s="18"/>
      <c r="SN9" s="18"/>
      <c r="SO9" s="18"/>
      <c r="SP9" s="18"/>
      <c r="SQ9" s="18"/>
      <c r="SR9" s="18"/>
      <c r="SS9" s="18"/>
      <c r="ST9" s="18"/>
      <c r="SU9" s="18"/>
      <c r="SV9" s="18"/>
      <c r="SW9" s="18"/>
      <c r="SX9" s="18"/>
      <c r="SY9" s="18"/>
      <c r="SZ9" s="18"/>
      <c r="TA9" s="18"/>
      <c r="TB9" s="18"/>
      <c r="TC9" s="18"/>
      <c r="TD9" s="18"/>
      <c r="TE9" s="18"/>
      <c r="TF9" s="18"/>
      <c r="TG9" s="18"/>
      <c r="TH9" s="18"/>
      <c r="TI9" s="18"/>
      <c r="TJ9" s="18"/>
      <c r="TK9" s="18"/>
      <c r="TL9" s="18"/>
      <c r="TM9" s="18"/>
      <c r="TN9" s="18"/>
      <c r="TO9" s="18"/>
      <c r="TP9" s="18"/>
      <c r="TQ9" s="18"/>
      <c r="TR9" s="18"/>
      <c r="TS9" s="18"/>
      <c r="TT9" s="18"/>
      <c r="TU9" s="18"/>
      <c r="TV9" s="18"/>
      <c r="TW9" s="18"/>
      <c r="TX9" s="18"/>
      <c r="TY9" s="18"/>
      <c r="TZ9" s="18"/>
      <c r="UA9" s="18"/>
      <c r="UB9" s="18"/>
      <c r="UC9" s="18"/>
      <c r="UD9" s="18"/>
      <c r="UE9" s="18"/>
      <c r="UF9" s="18"/>
      <c r="UG9" s="18"/>
      <c r="UH9" s="18"/>
      <c r="UI9" s="18"/>
      <c r="UJ9" s="18"/>
      <c r="UK9" s="18"/>
      <c r="UL9" s="18"/>
      <c r="UM9" s="18"/>
      <c r="UN9" s="18"/>
      <c r="UO9" s="18"/>
      <c r="UP9" s="18"/>
      <c r="UQ9" s="18"/>
      <c r="UR9" s="18"/>
      <c r="US9" s="18"/>
      <c r="UT9" s="18"/>
      <c r="UU9" s="18"/>
      <c r="UV9" s="18"/>
      <c r="UW9" s="18"/>
      <c r="UX9" s="18"/>
      <c r="UY9" s="18"/>
      <c r="UZ9" s="18"/>
      <c r="VA9" s="18"/>
      <c r="VB9" s="18"/>
      <c r="VC9" s="18"/>
      <c r="VD9" s="18"/>
      <c r="VE9" s="18"/>
      <c r="VF9" s="18"/>
      <c r="VG9" s="18"/>
      <c r="VH9" s="18"/>
      <c r="VI9" s="18"/>
      <c r="VJ9" s="18"/>
      <c r="VK9" s="18"/>
      <c r="VL9" s="18"/>
      <c r="VM9" s="18"/>
      <c r="VN9" s="18"/>
      <c r="VO9" s="18"/>
      <c r="VP9" s="18"/>
      <c r="VQ9" s="18"/>
      <c r="VR9" s="18"/>
      <c r="VS9" s="18"/>
      <c r="VT9" s="18"/>
      <c r="VU9" s="18"/>
      <c r="VV9" s="18"/>
      <c r="VW9" s="18"/>
      <c r="VX9" s="18"/>
      <c r="VY9" s="18"/>
      <c r="VZ9" s="18"/>
      <c r="WA9" s="18"/>
      <c r="WB9" s="18"/>
      <c r="WC9" s="18"/>
      <c r="WD9" s="18"/>
      <c r="WE9" s="18"/>
      <c r="WF9" s="18"/>
      <c r="WG9" s="18"/>
      <c r="WH9" s="18"/>
      <c r="WI9" s="18"/>
      <c r="WJ9" s="18"/>
      <c r="WK9" s="18"/>
      <c r="WL9" s="18"/>
      <c r="WM9" s="18"/>
      <c r="WN9" s="18"/>
      <c r="WO9" s="18"/>
      <c r="WP9" s="18"/>
      <c r="WQ9" s="18"/>
      <c r="WR9" s="18"/>
      <c r="WS9" s="18"/>
      <c r="WT9" s="18"/>
      <c r="WU9" s="18"/>
      <c r="WV9" s="18"/>
      <c r="WW9" s="18"/>
      <c r="WX9" s="18"/>
      <c r="WY9" s="18"/>
      <c r="WZ9" s="18"/>
      <c r="XA9" s="18"/>
      <c r="XB9" s="18"/>
      <c r="XC9" s="18"/>
      <c r="XD9" s="18"/>
      <c r="XE9" s="18"/>
      <c r="XF9" s="18"/>
      <c r="XG9" s="18"/>
      <c r="XH9" s="18"/>
      <c r="XI9" s="18"/>
      <c r="XJ9" s="18"/>
      <c r="XK9" s="18"/>
      <c r="XL9" s="18"/>
      <c r="XM9" s="18"/>
      <c r="XN9" s="18"/>
      <c r="XO9" s="18"/>
      <c r="XP9" s="18"/>
      <c r="XQ9" s="18"/>
      <c r="XR9" s="18"/>
      <c r="XS9" s="18"/>
      <c r="XT9" s="18"/>
      <c r="XU9" s="18"/>
      <c r="XV9" s="18"/>
      <c r="XW9" s="18"/>
      <c r="XX9" s="18"/>
      <c r="XY9" s="18"/>
      <c r="XZ9" s="18"/>
      <c r="YA9" s="18"/>
      <c r="YB9" s="18"/>
      <c r="YC9" s="18"/>
      <c r="YD9" s="18"/>
      <c r="YE9" s="18"/>
      <c r="YF9" s="18"/>
      <c r="YG9" s="18"/>
      <c r="YH9" s="18"/>
      <c r="YI9" s="18"/>
      <c r="YJ9" s="18"/>
      <c r="YK9" s="18"/>
      <c r="YL9" s="18"/>
      <c r="YM9" s="18"/>
      <c r="YN9" s="18"/>
      <c r="YO9" s="18"/>
      <c r="YP9" s="18"/>
      <c r="YQ9" s="18"/>
      <c r="YR9" s="18"/>
      <c r="YS9" s="18"/>
      <c r="YT9" s="18"/>
      <c r="YU9" s="18"/>
      <c r="YV9" s="18"/>
      <c r="YW9" s="18"/>
      <c r="YX9" s="18"/>
      <c r="YY9" s="18"/>
      <c r="YZ9" s="18"/>
      <c r="ZA9" s="18"/>
      <c r="ZB9" s="18"/>
      <c r="ZC9" s="18"/>
      <c r="ZD9" s="18"/>
      <c r="ZE9" s="18"/>
      <c r="ZF9" s="18"/>
      <c r="ZG9" s="18"/>
      <c r="ZH9" s="18"/>
      <c r="ZI9" s="18"/>
      <c r="ZJ9" s="18"/>
      <c r="ZK9" s="18"/>
      <c r="ZL9" s="18"/>
      <c r="ZM9" s="18"/>
      <c r="ZN9" s="18"/>
      <c r="ZO9" s="18"/>
      <c r="ZP9" s="18"/>
      <c r="ZQ9" s="18"/>
      <c r="ZR9" s="18"/>
      <c r="ZS9" s="18"/>
      <c r="ZT9" s="18"/>
      <c r="ZU9" s="18"/>
      <c r="ZV9" s="18"/>
      <c r="ZW9" s="18"/>
      <c r="ZX9" s="18"/>
      <c r="ZY9" s="18"/>
      <c r="ZZ9" s="18"/>
      <c r="AAA9" s="18"/>
      <c r="AAB9" s="18"/>
      <c r="AAC9" s="18"/>
      <c r="AAD9" s="18"/>
      <c r="AAE9" s="18"/>
      <c r="AAF9" s="18"/>
      <c r="AAG9" s="18"/>
      <c r="AAH9" s="18"/>
      <c r="AAI9" s="18"/>
      <c r="AAJ9" s="18"/>
      <c r="AAK9" s="18"/>
      <c r="AAL9" s="18"/>
      <c r="AAM9" s="18"/>
      <c r="AAN9" s="18"/>
      <c r="AAO9" s="18"/>
      <c r="AAP9" s="18"/>
      <c r="AAQ9" s="18"/>
      <c r="AAR9" s="18"/>
      <c r="AAS9" s="18"/>
      <c r="AAT9" s="18"/>
      <c r="AAU9" s="18"/>
      <c r="AAV9" s="18"/>
      <c r="AAW9" s="18"/>
      <c r="AAX9" s="18"/>
      <c r="AAY9" s="18"/>
      <c r="AAZ9" s="18"/>
      <c r="ABA9" s="18"/>
      <c r="ABB9" s="18"/>
      <c r="ABC9" s="18"/>
      <c r="ABD9" s="18"/>
      <c r="ABE9" s="18"/>
      <c r="ABF9" s="18"/>
      <c r="ABG9" s="18"/>
      <c r="ABH9" s="18"/>
      <c r="ABI9" s="18"/>
      <c r="ABJ9" s="18"/>
      <c r="ABK9" s="18"/>
      <c r="ABL9" s="18"/>
      <c r="ABM9" s="18"/>
      <c r="ABN9" s="18"/>
      <c r="ABO9" s="18"/>
      <c r="ABP9" s="18"/>
      <c r="ABQ9" s="18"/>
      <c r="ABR9" s="18"/>
      <c r="ABS9" s="18"/>
      <c r="ABT9" s="18"/>
      <c r="ABU9" s="18"/>
      <c r="ABV9" s="18"/>
      <c r="ABW9" s="18"/>
      <c r="ABX9" s="18"/>
      <c r="ABY9" s="18"/>
      <c r="ABZ9" s="18"/>
      <c r="ACA9" s="18"/>
      <c r="ACB9" s="18"/>
      <c r="ACC9" s="18"/>
      <c r="ACD9" s="18"/>
      <c r="ACE9" s="18"/>
      <c r="ACF9" s="18"/>
      <c r="ACG9" s="18"/>
      <c r="ACH9" s="18"/>
      <c r="ACI9" s="18"/>
      <c r="ACJ9" s="18"/>
      <c r="ACK9" s="18"/>
      <c r="ACL9" s="18"/>
      <c r="ACM9" s="18"/>
      <c r="ACN9" s="18"/>
      <c r="ACO9" s="18"/>
      <c r="ACP9" s="18"/>
      <c r="ACQ9" s="18"/>
      <c r="ACR9" s="18"/>
      <c r="ACS9" s="18"/>
      <c r="ACT9" s="18"/>
      <c r="ACU9" s="18"/>
      <c r="ACV9" s="18"/>
      <c r="ACW9" s="18"/>
      <c r="ACX9" s="18"/>
      <c r="ACY9" s="18"/>
      <c r="ACZ9" s="18"/>
      <c r="ADA9" s="18"/>
      <c r="ADB9" s="18"/>
      <c r="ADC9" s="18"/>
      <c r="ADD9" s="18"/>
      <c r="ADE9" s="18"/>
      <c r="ADF9" s="18"/>
      <c r="ADG9" s="18"/>
      <c r="ADH9" s="18"/>
      <c r="ADI9" s="18"/>
      <c r="ADJ9" s="18"/>
      <c r="ADK9" s="18"/>
      <c r="ADL9" s="18"/>
      <c r="ADM9" s="18"/>
      <c r="ADN9" s="18"/>
      <c r="ADO9" s="18"/>
      <c r="ADP9" s="18"/>
      <c r="ADQ9" s="18"/>
      <c r="ADR9" s="18"/>
      <c r="ADS9" s="18"/>
      <c r="ADT9" s="18"/>
      <c r="ADU9" s="18"/>
      <c r="ADV9" s="18"/>
      <c r="ADW9" s="18"/>
      <c r="ADX9" s="18"/>
      <c r="ADY9" s="18"/>
      <c r="ADZ9" s="18"/>
      <c r="AEA9" s="18"/>
      <c r="AEB9" s="18"/>
      <c r="AEC9" s="18"/>
      <c r="AED9" s="18"/>
      <c r="AEE9" s="18"/>
      <c r="AEF9" s="18"/>
      <c r="AEG9" s="18"/>
      <c r="AEH9" s="18"/>
      <c r="AEI9" s="18"/>
      <c r="AEJ9" s="18"/>
      <c r="AEK9" s="18"/>
      <c r="AEL9" s="18"/>
      <c r="AEM9" s="18"/>
      <c r="AEN9" s="18"/>
      <c r="AEO9" s="18"/>
      <c r="AEP9" s="18"/>
      <c r="AEQ9" s="18"/>
      <c r="AER9" s="18"/>
      <c r="AES9" s="18"/>
      <c r="AET9" s="18"/>
      <c r="AEU9" s="18"/>
      <c r="AEV9" s="18"/>
      <c r="AEW9" s="18"/>
      <c r="AEX9" s="18"/>
      <c r="AEY9" s="18"/>
      <c r="AEZ9" s="18"/>
      <c r="AFA9" s="18"/>
      <c r="AFB9" s="18"/>
      <c r="AFC9" s="18"/>
      <c r="AFD9" s="18"/>
      <c r="AFE9" s="18"/>
      <c r="AFF9" s="18"/>
      <c r="AFG9" s="18"/>
      <c r="AFH9" s="18"/>
      <c r="AFI9" s="18"/>
      <c r="AFJ9" s="18"/>
      <c r="AFK9" s="18"/>
      <c r="AFL9" s="18"/>
      <c r="AFM9" s="18"/>
      <c r="AFN9" s="18"/>
      <c r="AFO9" s="18"/>
      <c r="AFP9" s="18"/>
      <c r="AFQ9" s="18"/>
      <c r="AFR9" s="18"/>
      <c r="AFS9" s="18"/>
      <c r="AFT9" s="18"/>
      <c r="AFU9" s="18"/>
      <c r="AFV9" s="18"/>
      <c r="AFW9" s="18"/>
      <c r="AFX9" s="18"/>
      <c r="AFY9" s="18"/>
      <c r="AFZ9" s="18"/>
      <c r="AGA9" s="18"/>
      <c r="AGB9" s="18"/>
      <c r="AGC9" s="18"/>
      <c r="AGD9" s="18"/>
      <c r="AGE9" s="18"/>
      <c r="AGF9" s="18"/>
      <c r="AGG9" s="18"/>
      <c r="AGH9" s="18"/>
      <c r="AGI9" s="18"/>
      <c r="AGJ9" s="18"/>
      <c r="AGK9" s="18"/>
      <c r="AGL9" s="18"/>
      <c r="AGM9" s="18"/>
      <c r="AGN9" s="18"/>
      <c r="AGO9" s="18"/>
      <c r="AGP9" s="18"/>
      <c r="AGQ9" s="18"/>
      <c r="AGR9" s="18"/>
      <c r="AGS9" s="18"/>
      <c r="AGT9" s="18"/>
      <c r="AGU9" s="18"/>
      <c r="AGV9" s="18"/>
      <c r="AGW9" s="18"/>
      <c r="AGX9" s="18"/>
      <c r="AGY9" s="18"/>
      <c r="AGZ9" s="18"/>
      <c r="AHA9" s="18"/>
      <c r="AHB9" s="18"/>
      <c r="AHC9" s="18"/>
      <c r="AHD9" s="18"/>
      <c r="AHE9" s="18"/>
      <c r="AHF9" s="18"/>
      <c r="AHG9" s="18"/>
      <c r="AHH9" s="18"/>
      <c r="AHI9" s="18"/>
      <c r="AHJ9" s="18"/>
      <c r="AHK9" s="18"/>
      <c r="AHL9" s="18"/>
      <c r="AHM9" s="18"/>
      <c r="AHN9" s="18"/>
      <c r="AHO9" s="18"/>
      <c r="AHP9" s="18"/>
      <c r="AHQ9" s="18"/>
      <c r="AHR9" s="18"/>
      <c r="AHS9" s="18"/>
      <c r="AHT9" s="18"/>
      <c r="AHU9" s="18"/>
      <c r="AHV9" s="18"/>
      <c r="AHW9" s="18"/>
      <c r="AHX9" s="18"/>
      <c r="AHY9" s="18"/>
      <c r="AHZ9" s="18"/>
      <c r="AIA9" s="18"/>
      <c r="AIB9" s="18"/>
      <c r="AIC9" s="18"/>
      <c r="AID9" s="18"/>
      <c r="AIE9" s="18"/>
      <c r="AIF9" s="18"/>
      <c r="AIG9" s="18"/>
      <c r="AIH9" s="18"/>
      <c r="AII9" s="18"/>
      <c r="AIJ9" s="18"/>
      <c r="AIK9" s="18"/>
      <c r="AIL9" s="18"/>
      <c r="AIM9" s="18"/>
      <c r="AIN9" s="18"/>
      <c r="AIO9" s="18"/>
      <c r="AIP9" s="18"/>
      <c r="AIQ9" s="18"/>
      <c r="AIR9" s="18"/>
      <c r="AIS9" s="18"/>
      <c r="AIT9" s="18"/>
      <c r="AIU9" s="18"/>
      <c r="AIV9" s="18"/>
      <c r="AIW9" s="18"/>
      <c r="AIX9" s="18"/>
      <c r="AIY9" s="18"/>
      <c r="AIZ9" s="18"/>
      <c r="AJA9" s="18"/>
      <c r="AJB9" s="18"/>
      <c r="AJC9" s="18"/>
      <c r="AJD9" s="18"/>
      <c r="AJE9" s="18"/>
      <c r="AJF9" s="18"/>
      <c r="AJG9" s="18"/>
      <c r="AJH9" s="18"/>
      <c r="AJI9" s="18"/>
      <c r="AJJ9" s="18"/>
      <c r="AJK9" s="18"/>
      <c r="AJL9" s="18"/>
      <c r="AJM9" s="18"/>
      <c r="AJN9" s="18"/>
      <c r="AJO9" s="18"/>
      <c r="AJP9" s="18"/>
      <c r="AJQ9" s="18"/>
      <c r="AJR9" s="18"/>
      <c r="AJS9" s="18"/>
      <c r="AJT9" s="18"/>
      <c r="AJU9" s="18"/>
      <c r="AJV9" s="18"/>
      <c r="AJW9" s="18"/>
      <c r="AJX9" s="18"/>
      <c r="AJY9" s="18"/>
      <c r="AJZ9" s="18"/>
      <c r="AKA9" s="18"/>
      <c r="AKB9" s="18"/>
      <c r="AKC9" s="18"/>
      <c r="AKD9" s="18"/>
      <c r="AKE9" s="18"/>
      <c r="AKF9" s="18"/>
      <c r="AKG9" s="18"/>
      <c r="AKH9" s="18"/>
      <c r="AKI9" s="18"/>
      <c r="AKJ9" s="18"/>
      <c r="AKK9" s="18"/>
      <c r="AKL9" s="18"/>
      <c r="AKM9" s="18"/>
      <c r="AKN9" s="18"/>
      <c r="AKO9" s="18"/>
      <c r="AKP9" s="18"/>
      <c r="AKQ9" s="18"/>
      <c r="AKR9" s="18"/>
      <c r="AKS9" s="18"/>
      <c r="AKT9" s="18"/>
      <c r="AKU9" s="18"/>
      <c r="AKV9" s="18"/>
      <c r="AKW9" s="18"/>
      <c r="AKX9" s="18"/>
      <c r="AKY9" s="18"/>
      <c r="AKZ9" s="18"/>
      <c r="ALA9" s="18"/>
      <c r="ALB9" s="18"/>
      <c r="ALC9" s="18"/>
      <c r="ALD9" s="18"/>
      <c r="ALE9" s="18"/>
      <c r="ALF9" s="18"/>
      <c r="ALG9" s="18"/>
      <c r="ALH9" s="18"/>
    </row>
    <row r="10" spans="1:996" s="55" customFormat="1" ht="15.75">
      <c r="A10" s="64" t="s">
        <v>6</v>
      </c>
      <c r="B10" s="194">
        <v>254</v>
      </c>
      <c r="C10" s="435">
        <v>307</v>
      </c>
      <c r="D10" s="188">
        <v>67</v>
      </c>
      <c r="E10" s="35">
        <v>67</v>
      </c>
      <c r="F10" s="218">
        <f t="shared" si="3"/>
        <v>0</v>
      </c>
      <c r="G10" s="578">
        <v>83</v>
      </c>
      <c r="H10" s="219">
        <v>78.400000000000006</v>
      </c>
      <c r="I10" s="186">
        <v>4</v>
      </c>
      <c r="J10" s="36">
        <v>7</v>
      </c>
      <c r="K10" s="589">
        <f t="shared" si="0"/>
        <v>57.142857142857146</v>
      </c>
      <c r="L10" s="590">
        <v>1</v>
      </c>
      <c r="M10" s="188">
        <v>12</v>
      </c>
      <c r="N10" s="183">
        <f t="shared" si="1"/>
        <v>4.7244094488188972</v>
      </c>
      <c r="O10" s="63">
        <v>11</v>
      </c>
      <c r="P10" s="188">
        <v>64</v>
      </c>
      <c r="Q10" s="189">
        <f t="shared" si="2"/>
        <v>25.196850393700789</v>
      </c>
      <c r="R10" s="63">
        <v>93</v>
      </c>
      <c r="S10" s="188">
        <v>11</v>
      </c>
      <c r="T10" s="183">
        <f t="shared" si="4"/>
        <v>4.3307086614173231</v>
      </c>
      <c r="U10" s="41">
        <v>19</v>
      </c>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c r="IW10" s="18"/>
      <c r="IX10" s="18"/>
      <c r="IY10" s="18"/>
      <c r="IZ10" s="18"/>
      <c r="JA10" s="18"/>
      <c r="JB10" s="18"/>
      <c r="JC10" s="18"/>
      <c r="JD10" s="18"/>
      <c r="JE10" s="18"/>
      <c r="JF10" s="18"/>
      <c r="JG10" s="18"/>
      <c r="JH10" s="18"/>
      <c r="JI10" s="18"/>
      <c r="JJ10" s="18"/>
      <c r="JK10" s="18"/>
      <c r="JL10" s="18"/>
      <c r="JM10" s="18"/>
      <c r="JN10" s="18"/>
      <c r="JO10" s="18"/>
      <c r="JP10" s="18"/>
      <c r="JQ10" s="18"/>
      <c r="JR10" s="18"/>
      <c r="JS10" s="18"/>
      <c r="JT10" s="18"/>
      <c r="JU10" s="18"/>
      <c r="JV10" s="18"/>
      <c r="JW10" s="18"/>
      <c r="JX10" s="18"/>
      <c r="JY10" s="18"/>
      <c r="JZ10" s="18"/>
      <c r="KA10" s="18"/>
      <c r="KB10" s="18"/>
      <c r="KC10" s="18"/>
      <c r="KD10" s="18"/>
      <c r="KE10" s="18"/>
      <c r="KF10" s="18"/>
      <c r="KG10" s="18"/>
      <c r="KH10" s="18"/>
      <c r="KI10" s="18"/>
      <c r="KJ10" s="18"/>
      <c r="KK10" s="18"/>
      <c r="KL10" s="18"/>
      <c r="KM10" s="18"/>
      <c r="KN10" s="18"/>
      <c r="KO10" s="18"/>
      <c r="KP10" s="18"/>
      <c r="KQ10" s="18"/>
      <c r="KR10" s="18"/>
      <c r="KS10" s="18"/>
      <c r="KT10" s="18"/>
      <c r="KU10" s="18"/>
      <c r="KV10" s="18"/>
      <c r="KW10" s="18"/>
      <c r="KX10" s="18"/>
      <c r="KY10" s="18"/>
      <c r="KZ10" s="18"/>
      <c r="LA10" s="18"/>
      <c r="LB10" s="18"/>
      <c r="LC10" s="18"/>
      <c r="LD10" s="18"/>
      <c r="LE10" s="18"/>
      <c r="LF10" s="18"/>
      <c r="LG10" s="18"/>
      <c r="LH10" s="18"/>
      <c r="LI10" s="18"/>
      <c r="LJ10" s="18"/>
      <c r="LK10" s="18"/>
      <c r="LL10" s="18"/>
      <c r="LM10" s="18"/>
      <c r="LN10" s="18"/>
      <c r="LO10" s="18"/>
      <c r="LP10" s="18"/>
      <c r="LQ10" s="18"/>
      <c r="LR10" s="18"/>
      <c r="LS10" s="18"/>
      <c r="LT10" s="18"/>
      <c r="LU10" s="18"/>
      <c r="LV10" s="18"/>
      <c r="LW10" s="18"/>
      <c r="LX10" s="18"/>
      <c r="LY10" s="18"/>
      <c r="LZ10" s="18"/>
      <c r="MA10" s="18"/>
      <c r="MB10" s="18"/>
      <c r="MC10" s="18"/>
      <c r="MD10" s="18"/>
      <c r="ME10" s="18"/>
      <c r="MF10" s="18"/>
      <c r="MG10" s="18"/>
      <c r="MH10" s="18"/>
      <c r="MI10" s="18"/>
      <c r="MJ10" s="18"/>
      <c r="MK10" s="18"/>
      <c r="ML10" s="18"/>
      <c r="MM10" s="18"/>
      <c r="MN10" s="18"/>
      <c r="MO10" s="18"/>
      <c r="MP10" s="18"/>
      <c r="MQ10" s="18"/>
      <c r="MR10" s="18"/>
      <c r="MS10" s="18"/>
      <c r="MT10" s="18"/>
      <c r="MU10" s="18"/>
      <c r="MV10" s="18"/>
      <c r="MW10" s="18"/>
      <c r="MX10" s="18"/>
      <c r="MY10" s="18"/>
      <c r="MZ10" s="18"/>
      <c r="NA10" s="18"/>
      <c r="NB10" s="18"/>
      <c r="NC10" s="18"/>
      <c r="ND10" s="18"/>
      <c r="NE10" s="18"/>
      <c r="NF10" s="18"/>
      <c r="NG10" s="18"/>
      <c r="NH10" s="18"/>
      <c r="NI10" s="18"/>
      <c r="NJ10" s="18"/>
      <c r="NK10" s="18"/>
      <c r="NL10" s="18"/>
      <c r="NM10" s="18"/>
      <c r="NN10" s="18"/>
      <c r="NO10" s="18"/>
      <c r="NP10" s="18"/>
      <c r="NQ10" s="18"/>
      <c r="NR10" s="18"/>
      <c r="NS10" s="18"/>
      <c r="NT10" s="18"/>
      <c r="NU10" s="18"/>
      <c r="NV10" s="18"/>
      <c r="NW10" s="18"/>
      <c r="NX10" s="18"/>
      <c r="NY10" s="18"/>
      <c r="NZ10" s="18"/>
      <c r="OA10" s="18"/>
      <c r="OB10" s="18"/>
      <c r="OC10" s="18"/>
      <c r="OD10" s="18"/>
      <c r="OE10" s="18"/>
      <c r="OF10" s="18"/>
      <c r="OG10" s="18"/>
      <c r="OH10" s="18"/>
      <c r="OI10" s="18"/>
      <c r="OJ10" s="18"/>
      <c r="OK10" s="18"/>
      <c r="OL10" s="18"/>
      <c r="OM10" s="18"/>
      <c r="ON10" s="18"/>
      <c r="OO10" s="18"/>
      <c r="OP10" s="18"/>
      <c r="OQ10" s="18"/>
      <c r="OR10" s="18"/>
      <c r="OS10" s="18"/>
      <c r="OT10" s="18"/>
      <c r="OU10" s="18"/>
      <c r="OV10" s="18"/>
      <c r="OW10" s="18"/>
      <c r="OX10" s="18"/>
      <c r="OY10" s="18"/>
      <c r="OZ10" s="18"/>
      <c r="PA10" s="18"/>
      <c r="PB10" s="18"/>
      <c r="PC10" s="18"/>
      <c r="PD10" s="18"/>
      <c r="PE10" s="18"/>
      <c r="PF10" s="18"/>
      <c r="PG10" s="18"/>
      <c r="PH10" s="18"/>
      <c r="PI10" s="18"/>
      <c r="PJ10" s="18"/>
      <c r="PK10" s="18"/>
      <c r="PL10" s="18"/>
      <c r="PM10" s="18"/>
      <c r="PN10" s="18"/>
      <c r="PO10" s="18"/>
      <c r="PP10" s="18"/>
      <c r="PQ10" s="18"/>
      <c r="PR10" s="18"/>
      <c r="PS10" s="18"/>
      <c r="PT10" s="18"/>
      <c r="PU10" s="18"/>
      <c r="PV10" s="18"/>
      <c r="PW10" s="18"/>
      <c r="PX10" s="18"/>
      <c r="PY10" s="18"/>
      <c r="PZ10" s="18"/>
      <c r="QA10" s="18"/>
      <c r="QB10" s="18"/>
      <c r="QC10" s="18"/>
      <c r="QD10" s="18"/>
      <c r="QE10" s="18"/>
      <c r="QF10" s="18"/>
      <c r="QG10" s="18"/>
      <c r="QH10" s="18"/>
      <c r="QI10" s="18"/>
      <c r="QJ10" s="18"/>
      <c r="QK10" s="18"/>
      <c r="QL10" s="18"/>
      <c r="QM10" s="18"/>
      <c r="QN10" s="18"/>
      <c r="QO10" s="18"/>
      <c r="QP10" s="18"/>
      <c r="QQ10" s="18"/>
      <c r="QR10" s="18"/>
      <c r="QS10" s="18"/>
      <c r="QT10" s="18"/>
      <c r="QU10" s="18"/>
      <c r="QV10" s="18"/>
      <c r="QW10" s="18"/>
      <c r="QX10" s="18"/>
      <c r="QY10" s="18"/>
      <c r="QZ10" s="18"/>
      <c r="RA10" s="18"/>
      <c r="RB10" s="18"/>
      <c r="RC10" s="18"/>
      <c r="RD10" s="18"/>
      <c r="RE10" s="18"/>
      <c r="RF10" s="18"/>
      <c r="RG10" s="18"/>
      <c r="RH10" s="18"/>
      <c r="RI10" s="18"/>
      <c r="RJ10" s="18"/>
      <c r="RK10" s="18"/>
      <c r="RL10" s="18"/>
      <c r="RM10" s="18"/>
      <c r="RN10" s="18"/>
      <c r="RO10" s="18"/>
      <c r="RP10" s="18"/>
      <c r="RQ10" s="18"/>
      <c r="RR10" s="18"/>
      <c r="RS10" s="18"/>
      <c r="RT10" s="18"/>
      <c r="RU10" s="18"/>
      <c r="RV10" s="18"/>
      <c r="RW10" s="18"/>
      <c r="RX10" s="18"/>
      <c r="RY10" s="18"/>
      <c r="RZ10" s="18"/>
      <c r="SA10" s="18"/>
      <c r="SB10" s="18"/>
      <c r="SC10" s="18"/>
      <c r="SD10" s="18"/>
      <c r="SE10" s="18"/>
      <c r="SF10" s="18"/>
      <c r="SG10" s="18"/>
      <c r="SH10" s="18"/>
      <c r="SI10" s="18"/>
      <c r="SJ10" s="18"/>
      <c r="SK10" s="18"/>
      <c r="SL10" s="18"/>
      <c r="SM10" s="18"/>
      <c r="SN10" s="18"/>
      <c r="SO10" s="18"/>
      <c r="SP10" s="18"/>
      <c r="SQ10" s="18"/>
      <c r="SR10" s="18"/>
      <c r="SS10" s="18"/>
      <c r="ST10" s="18"/>
      <c r="SU10" s="18"/>
      <c r="SV10" s="18"/>
      <c r="SW10" s="18"/>
      <c r="SX10" s="18"/>
      <c r="SY10" s="18"/>
      <c r="SZ10" s="18"/>
      <c r="TA10" s="18"/>
      <c r="TB10" s="18"/>
      <c r="TC10" s="18"/>
      <c r="TD10" s="18"/>
      <c r="TE10" s="18"/>
      <c r="TF10" s="18"/>
      <c r="TG10" s="18"/>
      <c r="TH10" s="18"/>
      <c r="TI10" s="18"/>
      <c r="TJ10" s="18"/>
      <c r="TK10" s="18"/>
      <c r="TL10" s="18"/>
      <c r="TM10" s="18"/>
      <c r="TN10" s="18"/>
      <c r="TO10" s="18"/>
      <c r="TP10" s="18"/>
      <c r="TQ10" s="18"/>
      <c r="TR10" s="18"/>
      <c r="TS10" s="18"/>
      <c r="TT10" s="18"/>
      <c r="TU10" s="18"/>
      <c r="TV10" s="18"/>
      <c r="TW10" s="18"/>
      <c r="TX10" s="18"/>
      <c r="TY10" s="18"/>
      <c r="TZ10" s="18"/>
      <c r="UA10" s="18"/>
      <c r="UB10" s="18"/>
      <c r="UC10" s="18"/>
      <c r="UD10" s="18"/>
      <c r="UE10" s="18"/>
      <c r="UF10" s="18"/>
      <c r="UG10" s="18"/>
      <c r="UH10" s="18"/>
      <c r="UI10" s="18"/>
      <c r="UJ10" s="18"/>
      <c r="UK10" s="18"/>
      <c r="UL10" s="18"/>
      <c r="UM10" s="18"/>
      <c r="UN10" s="18"/>
      <c r="UO10" s="18"/>
      <c r="UP10" s="18"/>
      <c r="UQ10" s="18"/>
      <c r="UR10" s="18"/>
      <c r="US10" s="18"/>
      <c r="UT10" s="18"/>
      <c r="UU10" s="18"/>
      <c r="UV10" s="18"/>
      <c r="UW10" s="18"/>
      <c r="UX10" s="18"/>
      <c r="UY10" s="18"/>
      <c r="UZ10" s="18"/>
      <c r="VA10" s="18"/>
      <c r="VB10" s="18"/>
      <c r="VC10" s="18"/>
      <c r="VD10" s="18"/>
      <c r="VE10" s="18"/>
      <c r="VF10" s="18"/>
      <c r="VG10" s="18"/>
      <c r="VH10" s="18"/>
      <c r="VI10" s="18"/>
      <c r="VJ10" s="18"/>
      <c r="VK10" s="18"/>
      <c r="VL10" s="18"/>
      <c r="VM10" s="18"/>
      <c r="VN10" s="18"/>
      <c r="VO10" s="18"/>
      <c r="VP10" s="18"/>
      <c r="VQ10" s="18"/>
      <c r="VR10" s="18"/>
      <c r="VS10" s="18"/>
      <c r="VT10" s="18"/>
      <c r="VU10" s="18"/>
      <c r="VV10" s="18"/>
      <c r="VW10" s="18"/>
      <c r="VX10" s="18"/>
      <c r="VY10" s="18"/>
      <c r="VZ10" s="18"/>
      <c r="WA10" s="18"/>
      <c r="WB10" s="18"/>
      <c r="WC10" s="18"/>
      <c r="WD10" s="18"/>
      <c r="WE10" s="18"/>
      <c r="WF10" s="18"/>
      <c r="WG10" s="18"/>
      <c r="WH10" s="18"/>
      <c r="WI10" s="18"/>
      <c r="WJ10" s="18"/>
      <c r="WK10" s="18"/>
      <c r="WL10" s="18"/>
      <c r="WM10" s="18"/>
      <c r="WN10" s="18"/>
      <c r="WO10" s="18"/>
      <c r="WP10" s="18"/>
      <c r="WQ10" s="18"/>
      <c r="WR10" s="18"/>
      <c r="WS10" s="18"/>
      <c r="WT10" s="18"/>
      <c r="WU10" s="18"/>
      <c r="WV10" s="18"/>
      <c r="WW10" s="18"/>
      <c r="WX10" s="18"/>
      <c r="WY10" s="18"/>
      <c r="WZ10" s="18"/>
      <c r="XA10" s="18"/>
      <c r="XB10" s="18"/>
      <c r="XC10" s="18"/>
      <c r="XD10" s="18"/>
      <c r="XE10" s="18"/>
      <c r="XF10" s="18"/>
      <c r="XG10" s="18"/>
      <c r="XH10" s="18"/>
      <c r="XI10" s="18"/>
      <c r="XJ10" s="18"/>
      <c r="XK10" s="18"/>
      <c r="XL10" s="18"/>
      <c r="XM10" s="18"/>
      <c r="XN10" s="18"/>
      <c r="XO10" s="18"/>
      <c r="XP10" s="18"/>
      <c r="XQ10" s="18"/>
      <c r="XR10" s="18"/>
      <c r="XS10" s="18"/>
      <c r="XT10" s="18"/>
      <c r="XU10" s="18"/>
      <c r="XV10" s="18"/>
      <c r="XW10" s="18"/>
      <c r="XX10" s="18"/>
      <c r="XY10" s="18"/>
      <c r="XZ10" s="18"/>
      <c r="YA10" s="18"/>
      <c r="YB10" s="18"/>
      <c r="YC10" s="18"/>
      <c r="YD10" s="18"/>
      <c r="YE10" s="18"/>
      <c r="YF10" s="18"/>
      <c r="YG10" s="18"/>
      <c r="YH10" s="18"/>
      <c r="YI10" s="18"/>
      <c r="YJ10" s="18"/>
      <c r="YK10" s="18"/>
      <c r="YL10" s="18"/>
      <c r="YM10" s="18"/>
      <c r="YN10" s="18"/>
      <c r="YO10" s="18"/>
      <c r="YP10" s="18"/>
      <c r="YQ10" s="18"/>
      <c r="YR10" s="18"/>
      <c r="YS10" s="18"/>
      <c r="YT10" s="18"/>
      <c r="YU10" s="18"/>
      <c r="YV10" s="18"/>
      <c r="YW10" s="18"/>
      <c r="YX10" s="18"/>
      <c r="YY10" s="18"/>
      <c r="YZ10" s="18"/>
      <c r="ZA10" s="18"/>
      <c r="ZB10" s="18"/>
      <c r="ZC10" s="18"/>
      <c r="ZD10" s="18"/>
      <c r="ZE10" s="18"/>
      <c r="ZF10" s="18"/>
      <c r="ZG10" s="18"/>
      <c r="ZH10" s="18"/>
      <c r="ZI10" s="18"/>
      <c r="ZJ10" s="18"/>
      <c r="ZK10" s="18"/>
      <c r="ZL10" s="18"/>
      <c r="ZM10" s="18"/>
      <c r="ZN10" s="18"/>
      <c r="ZO10" s="18"/>
      <c r="ZP10" s="18"/>
      <c r="ZQ10" s="18"/>
      <c r="ZR10" s="18"/>
      <c r="ZS10" s="18"/>
      <c r="ZT10" s="18"/>
      <c r="ZU10" s="18"/>
      <c r="ZV10" s="18"/>
      <c r="ZW10" s="18"/>
      <c r="ZX10" s="18"/>
      <c r="ZY10" s="18"/>
      <c r="ZZ10" s="18"/>
      <c r="AAA10" s="18"/>
      <c r="AAB10" s="18"/>
      <c r="AAC10" s="18"/>
      <c r="AAD10" s="18"/>
      <c r="AAE10" s="18"/>
      <c r="AAF10" s="18"/>
      <c r="AAG10" s="18"/>
      <c r="AAH10" s="18"/>
      <c r="AAI10" s="18"/>
      <c r="AAJ10" s="18"/>
      <c r="AAK10" s="18"/>
      <c r="AAL10" s="18"/>
      <c r="AAM10" s="18"/>
      <c r="AAN10" s="18"/>
      <c r="AAO10" s="18"/>
      <c r="AAP10" s="18"/>
      <c r="AAQ10" s="18"/>
      <c r="AAR10" s="18"/>
      <c r="AAS10" s="18"/>
      <c r="AAT10" s="18"/>
      <c r="AAU10" s="18"/>
      <c r="AAV10" s="18"/>
      <c r="AAW10" s="18"/>
      <c r="AAX10" s="18"/>
      <c r="AAY10" s="18"/>
      <c r="AAZ10" s="18"/>
      <c r="ABA10" s="18"/>
      <c r="ABB10" s="18"/>
      <c r="ABC10" s="18"/>
      <c r="ABD10" s="18"/>
      <c r="ABE10" s="18"/>
      <c r="ABF10" s="18"/>
      <c r="ABG10" s="18"/>
      <c r="ABH10" s="18"/>
      <c r="ABI10" s="18"/>
      <c r="ABJ10" s="18"/>
      <c r="ABK10" s="18"/>
      <c r="ABL10" s="18"/>
      <c r="ABM10" s="18"/>
      <c r="ABN10" s="18"/>
      <c r="ABO10" s="18"/>
      <c r="ABP10" s="18"/>
      <c r="ABQ10" s="18"/>
      <c r="ABR10" s="18"/>
      <c r="ABS10" s="18"/>
      <c r="ABT10" s="18"/>
      <c r="ABU10" s="18"/>
      <c r="ABV10" s="18"/>
      <c r="ABW10" s="18"/>
      <c r="ABX10" s="18"/>
      <c r="ABY10" s="18"/>
      <c r="ABZ10" s="18"/>
      <c r="ACA10" s="18"/>
      <c r="ACB10" s="18"/>
      <c r="ACC10" s="18"/>
      <c r="ACD10" s="18"/>
      <c r="ACE10" s="18"/>
      <c r="ACF10" s="18"/>
      <c r="ACG10" s="18"/>
      <c r="ACH10" s="18"/>
      <c r="ACI10" s="18"/>
      <c r="ACJ10" s="18"/>
      <c r="ACK10" s="18"/>
      <c r="ACL10" s="18"/>
      <c r="ACM10" s="18"/>
      <c r="ACN10" s="18"/>
      <c r="ACO10" s="18"/>
      <c r="ACP10" s="18"/>
      <c r="ACQ10" s="18"/>
      <c r="ACR10" s="18"/>
      <c r="ACS10" s="18"/>
      <c r="ACT10" s="18"/>
      <c r="ACU10" s="18"/>
      <c r="ACV10" s="18"/>
      <c r="ACW10" s="18"/>
      <c r="ACX10" s="18"/>
      <c r="ACY10" s="18"/>
      <c r="ACZ10" s="18"/>
      <c r="ADA10" s="18"/>
      <c r="ADB10" s="18"/>
      <c r="ADC10" s="18"/>
      <c r="ADD10" s="18"/>
      <c r="ADE10" s="18"/>
      <c r="ADF10" s="18"/>
      <c r="ADG10" s="18"/>
      <c r="ADH10" s="18"/>
      <c r="ADI10" s="18"/>
      <c r="ADJ10" s="18"/>
      <c r="ADK10" s="18"/>
      <c r="ADL10" s="18"/>
      <c r="ADM10" s="18"/>
      <c r="ADN10" s="18"/>
      <c r="ADO10" s="18"/>
      <c r="ADP10" s="18"/>
      <c r="ADQ10" s="18"/>
      <c r="ADR10" s="18"/>
      <c r="ADS10" s="18"/>
      <c r="ADT10" s="18"/>
      <c r="ADU10" s="18"/>
      <c r="ADV10" s="18"/>
      <c r="ADW10" s="18"/>
      <c r="ADX10" s="18"/>
      <c r="ADY10" s="18"/>
      <c r="ADZ10" s="18"/>
      <c r="AEA10" s="18"/>
      <c r="AEB10" s="18"/>
      <c r="AEC10" s="18"/>
      <c r="AED10" s="18"/>
      <c r="AEE10" s="18"/>
      <c r="AEF10" s="18"/>
      <c r="AEG10" s="18"/>
      <c r="AEH10" s="18"/>
      <c r="AEI10" s="18"/>
      <c r="AEJ10" s="18"/>
      <c r="AEK10" s="18"/>
      <c r="AEL10" s="18"/>
      <c r="AEM10" s="18"/>
      <c r="AEN10" s="18"/>
      <c r="AEO10" s="18"/>
      <c r="AEP10" s="18"/>
      <c r="AEQ10" s="18"/>
      <c r="AER10" s="18"/>
      <c r="AES10" s="18"/>
      <c r="AET10" s="18"/>
      <c r="AEU10" s="18"/>
      <c r="AEV10" s="18"/>
      <c r="AEW10" s="18"/>
      <c r="AEX10" s="18"/>
      <c r="AEY10" s="18"/>
      <c r="AEZ10" s="18"/>
      <c r="AFA10" s="18"/>
      <c r="AFB10" s="18"/>
      <c r="AFC10" s="18"/>
      <c r="AFD10" s="18"/>
      <c r="AFE10" s="18"/>
      <c r="AFF10" s="18"/>
      <c r="AFG10" s="18"/>
      <c r="AFH10" s="18"/>
      <c r="AFI10" s="18"/>
      <c r="AFJ10" s="18"/>
      <c r="AFK10" s="18"/>
      <c r="AFL10" s="18"/>
      <c r="AFM10" s="18"/>
      <c r="AFN10" s="18"/>
      <c r="AFO10" s="18"/>
      <c r="AFP10" s="18"/>
      <c r="AFQ10" s="18"/>
      <c r="AFR10" s="18"/>
      <c r="AFS10" s="18"/>
      <c r="AFT10" s="18"/>
      <c r="AFU10" s="18"/>
      <c r="AFV10" s="18"/>
      <c r="AFW10" s="18"/>
      <c r="AFX10" s="18"/>
      <c r="AFY10" s="18"/>
      <c r="AFZ10" s="18"/>
      <c r="AGA10" s="18"/>
      <c r="AGB10" s="18"/>
      <c r="AGC10" s="18"/>
      <c r="AGD10" s="18"/>
      <c r="AGE10" s="18"/>
      <c r="AGF10" s="18"/>
      <c r="AGG10" s="18"/>
      <c r="AGH10" s="18"/>
      <c r="AGI10" s="18"/>
      <c r="AGJ10" s="18"/>
      <c r="AGK10" s="18"/>
      <c r="AGL10" s="18"/>
      <c r="AGM10" s="18"/>
      <c r="AGN10" s="18"/>
      <c r="AGO10" s="18"/>
      <c r="AGP10" s="18"/>
      <c r="AGQ10" s="18"/>
      <c r="AGR10" s="18"/>
      <c r="AGS10" s="18"/>
      <c r="AGT10" s="18"/>
      <c r="AGU10" s="18"/>
      <c r="AGV10" s="18"/>
      <c r="AGW10" s="18"/>
      <c r="AGX10" s="18"/>
      <c r="AGY10" s="18"/>
      <c r="AGZ10" s="18"/>
      <c r="AHA10" s="18"/>
      <c r="AHB10" s="18"/>
      <c r="AHC10" s="18"/>
      <c r="AHD10" s="18"/>
      <c r="AHE10" s="18"/>
      <c r="AHF10" s="18"/>
      <c r="AHG10" s="18"/>
      <c r="AHH10" s="18"/>
      <c r="AHI10" s="18"/>
      <c r="AHJ10" s="18"/>
      <c r="AHK10" s="18"/>
      <c r="AHL10" s="18"/>
      <c r="AHM10" s="18"/>
      <c r="AHN10" s="18"/>
      <c r="AHO10" s="18"/>
      <c r="AHP10" s="18"/>
      <c r="AHQ10" s="18"/>
      <c r="AHR10" s="18"/>
      <c r="AHS10" s="18"/>
      <c r="AHT10" s="18"/>
      <c r="AHU10" s="18"/>
      <c r="AHV10" s="18"/>
      <c r="AHW10" s="18"/>
      <c r="AHX10" s="18"/>
      <c r="AHY10" s="18"/>
      <c r="AHZ10" s="18"/>
      <c r="AIA10" s="18"/>
      <c r="AIB10" s="18"/>
      <c r="AIC10" s="18"/>
      <c r="AID10" s="18"/>
      <c r="AIE10" s="18"/>
      <c r="AIF10" s="18"/>
      <c r="AIG10" s="18"/>
      <c r="AIH10" s="18"/>
      <c r="AII10" s="18"/>
      <c r="AIJ10" s="18"/>
      <c r="AIK10" s="18"/>
      <c r="AIL10" s="18"/>
      <c r="AIM10" s="18"/>
      <c r="AIN10" s="18"/>
      <c r="AIO10" s="18"/>
      <c r="AIP10" s="18"/>
      <c r="AIQ10" s="18"/>
      <c r="AIR10" s="18"/>
      <c r="AIS10" s="18"/>
      <c r="AIT10" s="18"/>
      <c r="AIU10" s="18"/>
      <c r="AIV10" s="18"/>
      <c r="AIW10" s="18"/>
      <c r="AIX10" s="18"/>
      <c r="AIY10" s="18"/>
      <c r="AIZ10" s="18"/>
      <c r="AJA10" s="18"/>
      <c r="AJB10" s="18"/>
      <c r="AJC10" s="18"/>
      <c r="AJD10" s="18"/>
      <c r="AJE10" s="18"/>
      <c r="AJF10" s="18"/>
      <c r="AJG10" s="18"/>
      <c r="AJH10" s="18"/>
      <c r="AJI10" s="18"/>
      <c r="AJJ10" s="18"/>
      <c r="AJK10" s="18"/>
      <c r="AJL10" s="18"/>
      <c r="AJM10" s="18"/>
      <c r="AJN10" s="18"/>
      <c r="AJO10" s="18"/>
      <c r="AJP10" s="18"/>
      <c r="AJQ10" s="18"/>
      <c r="AJR10" s="18"/>
      <c r="AJS10" s="18"/>
      <c r="AJT10" s="18"/>
      <c r="AJU10" s="18"/>
      <c r="AJV10" s="18"/>
      <c r="AJW10" s="18"/>
      <c r="AJX10" s="18"/>
      <c r="AJY10" s="18"/>
      <c r="AJZ10" s="18"/>
      <c r="AKA10" s="18"/>
      <c r="AKB10" s="18"/>
      <c r="AKC10" s="18"/>
      <c r="AKD10" s="18"/>
      <c r="AKE10" s="18"/>
      <c r="AKF10" s="18"/>
      <c r="AKG10" s="18"/>
      <c r="AKH10" s="18"/>
      <c r="AKI10" s="18"/>
      <c r="AKJ10" s="18"/>
      <c r="AKK10" s="18"/>
      <c r="AKL10" s="18"/>
      <c r="AKM10" s="18"/>
      <c r="AKN10" s="18"/>
      <c r="AKO10" s="18"/>
      <c r="AKP10" s="18"/>
      <c r="AKQ10" s="18"/>
      <c r="AKR10" s="18"/>
      <c r="AKS10" s="18"/>
      <c r="AKT10" s="18"/>
      <c r="AKU10" s="18"/>
      <c r="AKV10" s="18"/>
      <c r="AKW10" s="18"/>
      <c r="AKX10" s="18"/>
      <c r="AKY10" s="18"/>
      <c r="AKZ10" s="18"/>
      <c r="ALA10" s="18"/>
      <c r="ALB10" s="18"/>
      <c r="ALC10" s="18"/>
      <c r="ALD10" s="18"/>
      <c r="ALE10" s="18"/>
      <c r="ALF10" s="18"/>
      <c r="ALG10" s="18"/>
      <c r="ALH10" s="18"/>
    </row>
    <row r="11" spans="1:996" s="55" customFormat="1" ht="15.75">
      <c r="A11" s="582" t="s">
        <v>29</v>
      </c>
      <c r="B11" s="194">
        <v>264</v>
      </c>
      <c r="C11" s="435">
        <v>248</v>
      </c>
      <c r="D11" s="188">
        <v>70</v>
      </c>
      <c r="E11" s="35">
        <v>73</v>
      </c>
      <c r="F11" s="218">
        <f t="shared" si="3"/>
        <v>-3</v>
      </c>
      <c r="G11" s="578">
        <v>85</v>
      </c>
      <c r="H11" s="219">
        <v>86.5</v>
      </c>
      <c r="I11" s="186">
        <v>5</v>
      </c>
      <c r="J11" s="36">
        <v>7</v>
      </c>
      <c r="K11" s="589">
        <f t="shared" si="0"/>
        <v>71.428571428571431</v>
      </c>
      <c r="L11" s="590">
        <v>6</v>
      </c>
      <c r="M11" s="188">
        <v>12</v>
      </c>
      <c r="N11" s="184">
        <f t="shared" si="1"/>
        <v>4.5454545454545459</v>
      </c>
      <c r="O11" s="220">
        <v>6</v>
      </c>
      <c r="P11" s="188">
        <v>79</v>
      </c>
      <c r="Q11" s="189">
        <f t="shared" si="2"/>
        <v>29.924242424242426</v>
      </c>
      <c r="R11" s="63">
        <v>98</v>
      </c>
      <c r="S11" s="188">
        <v>5</v>
      </c>
      <c r="T11" s="184">
        <f t="shared" si="4"/>
        <v>1.893939393939394</v>
      </c>
      <c r="U11" s="41">
        <v>2</v>
      </c>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18"/>
      <c r="JW11" s="18"/>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18"/>
      <c r="LP11" s="18"/>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18"/>
      <c r="NI11" s="18"/>
      <c r="NJ11" s="18"/>
      <c r="NK11" s="18"/>
      <c r="NL11" s="18"/>
      <c r="NM11" s="18"/>
      <c r="NN11" s="18"/>
      <c r="NO11" s="18"/>
      <c r="NP11" s="18"/>
      <c r="NQ11" s="18"/>
      <c r="NR11" s="18"/>
      <c r="NS11" s="18"/>
      <c r="NT11" s="18"/>
      <c r="NU11" s="18"/>
      <c r="NV11" s="18"/>
      <c r="NW11" s="18"/>
      <c r="NX11" s="18"/>
      <c r="NY11" s="18"/>
      <c r="NZ11" s="18"/>
      <c r="OA11" s="18"/>
      <c r="OB11" s="18"/>
      <c r="OC11" s="18"/>
      <c r="OD11" s="18"/>
      <c r="OE11" s="18"/>
      <c r="OF11" s="18"/>
      <c r="OG11" s="18"/>
      <c r="OH11" s="18"/>
      <c r="OI11" s="18"/>
      <c r="OJ11" s="18"/>
      <c r="OK11" s="18"/>
      <c r="OL11" s="18"/>
      <c r="OM11" s="18"/>
      <c r="ON11" s="18"/>
      <c r="OO11" s="18"/>
      <c r="OP11" s="18"/>
      <c r="OQ11" s="18"/>
      <c r="OR11" s="18"/>
      <c r="OS11" s="18"/>
      <c r="OT11" s="18"/>
      <c r="OU11" s="18"/>
      <c r="OV11" s="18"/>
      <c r="OW11" s="18"/>
      <c r="OX11" s="18"/>
      <c r="OY11" s="18"/>
      <c r="OZ11" s="18"/>
      <c r="PA11" s="18"/>
      <c r="PB11" s="18"/>
      <c r="PC11" s="18"/>
      <c r="PD11" s="18"/>
      <c r="PE11" s="18"/>
      <c r="PF11" s="18"/>
      <c r="PG11" s="18"/>
      <c r="PH11" s="18"/>
      <c r="PI11" s="18"/>
      <c r="PJ11" s="18"/>
      <c r="PK11" s="18"/>
      <c r="PL11" s="18"/>
      <c r="PM11" s="18"/>
      <c r="PN11" s="18"/>
      <c r="PO11" s="18"/>
      <c r="PP11" s="18"/>
      <c r="PQ11" s="18"/>
      <c r="PR11" s="18"/>
      <c r="PS11" s="18"/>
      <c r="PT11" s="18"/>
      <c r="PU11" s="18"/>
      <c r="PV11" s="18"/>
      <c r="PW11" s="18"/>
      <c r="PX11" s="18"/>
      <c r="PY11" s="18"/>
      <c r="PZ11" s="18"/>
      <c r="QA11" s="18"/>
      <c r="QB11" s="18"/>
      <c r="QC11" s="18"/>
      <c r="QD11" s="18"/>
      <c r="QE11" s="18"/>
      <c r="QF11" s="18"/>
      <c r="QG11" s="18"/>
      <c r="QH11" s="18"/>
      <c r="QI11" s="18"/>
      <c r="QJ11" s="18"/>
      <c r="QK11" s="18"/>
      <c r="QL11" s="18"/>
      <c r="QM11" s="18"/>
      <c r="QN11" s="18"/>
      <c r="QO11" s="18"/>
      <c r="QP11" s="18"/>
      <c r="QQ11" s="18"/>
      <c r="QR11" s="18"/>
      <c r="QS11" s="18"/>
      <c r="QT11" s="18"/>
      <c r="QU11" s="18"/>
      <c r="QV11" s="18"/>
      <c r="QW11" s="18"/>
      <c r="QX11" s="18"/>
      <c r="QY11" s="18"/>
      <c r="QZ11" s="18"/>
      <c r="RA11" s="18"/>
      <c r="RB11" s="18"/>
      <c r="RC11" s="18"/>
      <c r="RD11" s="18"/>
      <c r="RE11" s="18"/>
      <c r="RF11" s="18"/>
      <c r="RG11" s="18"/>
      <c r="RH11" s="18"/>
      <c r="RI11" s="18"/>
      <c r="RJ11" s="18"/>
      <c r="RK11" s="18"/>
      <c r="RL11" s="18"/>
      <c r="RM11" s="18"/>
      <c r="RN11" s="18"/>
      <c r="RO11" s="18"/>
      <c r="RP11" s="18"/>
      <c r="RQ11" s="18"/>
      <c r="RR11" s="18"/>
      <c r="RS11" s="18"/>
      <c r="RT11" s="18"/>
      <c r="RU11" s="18"/>
      <c r="RV11" s="18"/>
      <c r="RW11" s="18"/>
      <c r="RX11" s="18"/>
      <c r="RY11" s="18"/>
      <c r="RZ11" s="18"/>
      <c r="SA11" s="18"/>
      <c r="SB11" s="18"/>
      <c r="SC11" s="18"/>
      <c r="SD11" s="18"/>
      <c r="SE11" s="18"/>
      <c r="SF11" s="18"/>
      <c r="SG11" s="18"/>
      <c r="SH11" s="18"/>
      <c r="SI11" s="18"/>
      <c r="SJ11" s="18"/>
      <c r="SK11" s="18"/>
      <c r="SL11" s="18"/>
      <c r="SM11" s="18"/>
      <c r="SN11" s="18"/>
      <c r="SO11" s="18"/>
      <c r="SP11" s="18"/>
      <c r="SQ11" s="18"/>
      <c r="SR11" s="18"/>
      <c r="SS11" s="18"/>
      <c r="ST11" s="18"/>
      <c r="SU11" s="18"/>
      <c r="SV11" s="18"/>
      <c r="SW11" s="18"/>
      <c r="SX11" s="18"/>
      <c r="SY11" s="18"/>
      <c r="SZ11" s="18"/>
      <c r="TA11" s="18"/>
      <c r="TB11" s="18"/>
      <c r="TC11" s="18"/>
      <c r="TD11" s="18"/>
      <c r="TE11" s="18"/>
      <c r="TF11" s="18"/>
      <c r="TG11" s="18"/>
      <c r="TH11" s="18"/>
      <c r="TI11" s="18"/>
      <c r="TJ11" s="18"/>
      <c r="TK11" s="18"/>
      <c r="TL11" s="18"/>
      <c r="TM11" s="18"/>
      <c r="TN11" s="18"/>
      <c r="TO11" s="18"/>
      <c r="TP11" s="18"/>
      <c r="TQ11" s="18"/>
      <c r="TR11" s="18"/>
      <c r="TS11" s="18"/>
      <c r="TT11" s="18"/>
      <c r="TU11" s="18"/>
      <c r="TV11" s="18"/>
      <c r="TW11" s="18"/>
      <c r="TX11" s="18"/>
      <c r="TY11" s="18"/>
      <c r="TZ11" s="18"/>
      <c r="UA11" s="18"/>
      <c r="UB11" s="18"/>
      <c r="UC11" s="18"/>
      <c r="UD11" s="18"/>
      <c r="UE11" s="18"/>
      <c r="UF11" s="18"/>
      <c r="UG11" s="18"/>
      <c r="UH11" s="18"/>
      <c r="UI11" s="18"/>
      <c r="UJ11" s="18"/>
      <c r="UK11" s="18"/>
      <c r="UL11" s="18"/>
      <c r="UM11" s="18"/>
      <c r="UN11" s="18"/>
      <c r="UO11" s="18"/>
      <c r="UP11" s="18"/>
      <c r="UQ11" s="18"/>
      <c r="UR11" s="18"/>
      <c r="US11" s="18"/>
      <c r="UT11" s="18"/>
      <c r="UU11" s="18"/>
      <c r="UV11" s="18"/>
      <c r="UW11" s="18"/>
      <c r="UX11" s="18"/>
      <c r="UY11" s="18"/>
      <c r="UZ11" s="18"/>
      <c r="VA11" s="18"/>
      <c r="VB11" s="18"/>
      <c r="VC11" s="18"/>
      <c r="VD11" s="18"/>
      <c r="VE11" s="18"/>
      <c r="VF11" s="18"/>
      <c r="VG11" s="18"/>
      <c r="VH11" s="18"/>
      <c r="VI11" s="18"/>
      <c r="VJ11" s="18"/>
      <c r="VK11" s="18"/>
      <c r="VL11" s="18"/>
      <c r="VM11" s="18"/>
      <c r="VN11" s="18"/>
      <c r="VO11" s="18"/>
      <c r="VP11" s="18"/>
      <c r="VQ11" s="18"/>
      <c r="VR11" s="18"/>
      <c r="VS11" s="18"/>
      <c r="VT11" s="18"/>
      <c r="VU11" s="18"/>
      <c r="VV11" s="18"/>
      <c r="VW11" s="18"/>
      <c r="VX11" s="18"/>
      <c r="VY11" s="18"/>
      <c r="VZ11" s="18"/>
      <c r="WA11" s="18"/>
      <c r="WB11" s="18"/>
      <c r="WC11" s="18"/>
      <c r="WD11" s="18"/>
      <c r="WE11" s="18"/>
      <c r="WF11" s="18"/>
      <c r="WG11" s="18"/>
      <c r="WH11" s="18"/>
      <c r="WI11" s="18"/>
      <c r="WJ11" s="18"/>
      <c r="WK11" s="18"/>
      <c r="WL11" s="18"/>
      <c r="WM11" s="18"/>
      <c r="WN11" s="18"/>
      <c r="WO11" s="18"/>
      <c r="WP11" s="18"/>
      <c r="WQ11" s="18"/>
      <c r="WR11" s="18"/>
      <c r="WS11" s="18"/>
      <c r="WT11" s="18"/>
      <c r="WU11" s="18"/>
      <c r="WV11" s="18"/>
      <c r="WW11" s="18"/>
      <c r="WX11" s="18"/>
      <c r="WY11" s="18"/>
      <c r="WZ11" s="18"/>
      <c r="XA11" s="18"/>
      <c r="XB11" s="18"/>
      <c r="XC11" s="18"/>
      <c r="XD11" s="18"/>
      <c r="XE11" s="18"/>
      <c r="XF11" s="18"/>
      <c r="XG11" s="18"/>
      <c r="XH11" s="18"/>
      <c r="XI11" s="18"/>
      <c r="XJ11" s="18"/>
      <c r="XK11" s="18"/>
      <c r="XL11" s="18"/>
      <c r="XM11" s="18"/>
      <c r="XN11" s="18"/>
      <c r="XO11" s="18"/>
      <c r="XP11" s="18"/>
      <c r="XQ11" s="18"/>
      <c r="XR11" s="18"/>
      <c r="XS11" s="18"/>
      <c r="XT11" s="18"/>
      <c r="XU11" s="18"/>
      <c r="XV11" s="18"/>
      <c r="XW11" s="18"/>
      <c r="XX11" s="18"/>
      <c r="XY11" s="18"/>
      <c r="XZ11" s="18"/>
      <c r="YA11" s="18"/>
      <c r="YB11" s="18"/>
      <c r="YC11" s="18"/>
      <c r="YD11" s="18"/>
      <c r="YE11" s="18"/>
      <c r="YF11" s="18"/>
      <c r="YG11" s="18"/>
      <c r="YH11" s="18"/>
      <c r="YI11" s="18"/>
      <c r="YJ11" s="18"/>
      <c r="YK11" s="18"/>
      <c r="YL11" s="18"/>
      <c r="YM11" s="18"/>
      <c r="YN11" s="18"/>
      <c r="YO11" s="18"/>
      <c r="YP11" s="18"/>
      <c r="YQ11" s="18"/>
      <c r="YR11" s="18"/>
      <c r="YS11" s="18"/>
      <c r="YT11" s="18"/>
      <c r="YU11" s="18"/>
      <c r="YV11" s="18"/>
      <c r="YW11" s="18"/>
      <c r="YX11" s="18"/>
      <c r="YY11" s="18"/>
      <c r="YZ11" s="18"/>
      <c r="ZA11" s="18"/>
      <c r="ZB11" s="18"/>
      <c r="ZC11" s="18"/>
      <c r="ZD11" s="18"/>
      <c r="ZE11" s="18"/>
      <c r="ZF11" s="18"/>
      <c r="ZG11" s="18"/>
      <c r="ZH11" s="18"/>
      <c r="ZI11" s="18"/>
      <c r="ZJ11" s="18"/>
      <c r="ZK11" s="18"/>
      <c r="ZL11" s="18"/>
      <c r="ZM11" s="18"/>
      <c r="ZN11" s="18"/>
      <c r="ZO11" s="18"/>
      <c r="ZP11" s="18"/>
      <c r="ZQ11" s="18"/>
      <c r="ZR11" s="18"/>
      <c r="ZS11" s="18"/>
      <c r="ZT11" s="18"/>
      <c r="ZU11" s="18"/>
      <c r="ZV11" s="18"/>
      <c r="ZW11" s="18"/>
      <c r="ZX11" s="18"/>
      <c r="ZY11" s="18"/>
      <c r="ZZ11" s="18"/>
      <c r="AAA11" s="18"/>
      <c r="AAB11" s="18"/>
      <c r="AAC11" s="18"/>
      <c r="AAD11" s="18"/>
      <c r="AAE11" s="18"/>
      <c r="AAF11" s="18"/>
      <c r="AAG11" s="18"/>
      <c r="AAH11" s="18"/>
      <c r="AAI11" s="18"/>
      <c r="AAJ11" s="18"/>
      <c r="AAK11" s="18"/>
      <c r="AAL11" s="18"/>
      <c r="AAM11" s="18"/>
      <c r="AAN11" s="18"/>
      <c r="AAO11" s="18"/>
      <c r="AAP11" s="18"/>
      <c r="AAQ11" s="18"/>
      <c r="AAR11" s="18"/>
      <c r="AAS11" s="18"/>
      <c r="AAT11" s="18"/>
      <c r="AAU11" s="18"/>
      <c r="AAV11" s="18"/>
      <c r="AAW11" s="18"/>
      <c r="AAX11" s="18"/>
      <c r="AAY11" s="18"/>
      <c r="AAZ11" s="18"/>
      <c r="ABA11" s="18"/>
      <c r="ABB11" s="18"/>
      <c r="ABC11" s="18"/>
      <c r="ABD11" s="18"/>
      <c r="ABE11" s="18"/>
      <c r="ABF11" s="18"/>
      <c r="ABG11" s="18"/>
      <c r="ABH11" s="18"/>
      <c r="ABI11" s="18"/>
      <c r="ABJ11" s="18"/>
      <c r="ABK11" s="18"/>
      <c r="ABL11" s="18"/>
      <c r="ABM11" s="18"/>
      <c r="ABN11" s="18"/>
      <c r="ABO11" s="18"/>
      <c r="ABP11" s="18"/>
      <c r="ABQ11" s="18"/>
      <c r="ABR11" s="18"/>
      <c r="ABS11" s="18"/>
      <c r="ABT11" s="18"/>
      <c r="ABU11" s="18"/>
      <c r="ABV11" s="18"/>
      <c r="ABW11" s="18"/>
      <c r="ABX11" s="18"/>
      <c r="ABY11" s="18"/>
      <c r="ABZ11" s="18"/>
      <c r="ACA11" s="18"/>
      <c r="ACB11" s="18"/>
      <c r="ACC11" s="18"/>
      <c r="ACD11" s="18"/>
      <c r="ACE11" s="18"/>
      <c r="ACF11" s="18"/>
      <c r="ACG11" s="18"/>
      <c r="ACH11" s="18"/>
      <c r="ACI11" s="18"/>
      <c r="ACJ11" s="18"/>
      <c r="ACK11" s="18"/>
      <c r="ACL11" s="18"/>
      <c r="ACM11" s="18"/>
      <c r="ACN11" s="18"/>
      <c r="ACO11" s="18"/>
      <c r="ACP11" s="18"/>
      <c r="ACQ11" s="18"/>
      <c r="ACR11" s="18"/>
      <c r="ACS11" s="18"/>
      <c r="ACT11" s="18"/>
      <c r="ACU11" s="18"/>
      <c r="ACV11" s="18"/>
      <c r="ACW11" s="18"/>
      <c r="ACX11" s="18"/>
      <c r="ACY11" s="18"/>
      <c r="ACZ11" s="18"/>
      <c r="ADA11" s="18"/>
      <c r="ADB11" s="18"/>
      <c r="ADC11" s="18"/>
      <c r="ADD11" s="18"/>
      <c r="ADE11" s="18"/>
      <c r="ADF11" s="18"/>
      <c r="ADG11" s="18"/>
      <c r="ADH11" s="18"/>
      <c r="ADI11" s="18"/>
      <c r="ADJ11" s="18"/>
      <c r="ADK11" s="18"/>
      <c r="ADL11" s="18"/>
      <c r="ADM11" s="18"/>
      <c r="ADN11" s="18"/>
      <c r="ADO11" s="18"/>
      <c r="ADP11" s="18"/>
      <c r="ADQ11" s="18"/>
      <c r="ADR11" s="18"/>
      <c r="ADS11" s="18"/>
      <c r="ADT11" s="18"/>
      <c r="ADU11" s="18"/>
      <c r="ADV11" s="18"/>
      <c r="ADW11" s="18"/>
      <c r="ADX11" s="18"/>
      <c r="ADY11" s="18"/>
      <c r="ADZ11" s="18"/>
      <c r="AEA11" s="18"/>
      <c r="AEB11" s="18"/>
      <c r="AEC11" s="18"/>
      <c r="AED11" s="18"/>
      <c r="AEE11" s="18"/>
      <c r="AEF11" s="18"/>
      <c r="AEG11" s="18"/>
      <c r="AEH11" s="18"/>
      <c r="AEI11" s="18"/>
      <c r="AEJ11" s="18"/>
      <c r="AEK11" s="18"/>
      <c r="AEL11" s="18"/>
      <c r="AEM11" s="18"/>
      <c r="AEN11" s="18"/>
      <c r="AEO11" s="18"/>
      <c r="AEP11" s="18"/>
      <c r="AEQ11" s="18"/>
      <c r="AER11" s="18"/>
      <c r="AES11" s="18"/>
      <c r="AET11" s="18"/>
      <c r="AEU11" s="18"/>
      <c r="AEV11" s="18"/>
      <c r="AEW11" s="18"/>
      <c r="AEX11" s="18"/>
      <c r="AEY11" s="18"/>
      <c r="AEZ11" s="18"/>
      <c r="AFA11" s="18"/>
      <c r="AFB11" s="18"/>
      <c r="AFC11" s="18"/>
      <c r="AFD11" s="18"/>
      <c r="AFE11" s="18"/>
      <c r="AFF11" s="18"/>
      <c r="AFG11" s="18"/>
      <c r="AFH11" s="18"/>
      <c r="AFI11" s="18"/>
      <c r="AFJ11" s="18"/>
      <c r="AFK11" s="18"/>
      <c r="AFL11" s="18"/>
      <c r="AFM11" s="18"/>
      <c r="AFN11" s="18"/>
      <c r="AFO11" s="18"/>
      <c r="AFP11" s="18"/>
      <c r="AFQ11" s="18"/>
      <c r="AFR11" s="18"/>
      <c r="AFS11" s="18"/>
      <c r="AFT11" s="18"/>
      <c r="AFU11" s="18"/>
      <c r="AFV11" s="18"/>
      <c r="AFW11" s="18"/>
      <c r="AFX11" s="18"/>
      <c r="AFY11" s="18"/>
      <c r="AFZ11" s="18"/>
      <c r="AGA11" s="18"/>
      <c r="AGB11" s="18"/>
      <c r="AGC11" s="18"/>
      <c r="AGD11" s="18"/>
      <c r="AGE11" s="18"/>
      <c r="AGF11" s="18"/>
      <c r="AGG11" s="18"/>
      <c r="AGH11" s="18"/>
      <c r="AGI11" s="18"/>
      <c r="AGJ11" s="18"/>
      <c r="AGK11" s="18"/>
      <c r="AGL11" s="18"/>
      <c r="AGM11" s="18"/>
      <c r="AGN11" s="18"/>
      <c r="AGO11" s="18"/>
      <c r="AGP11" s="18"/>
      <c r="AGQ11" s="18"/>
      <c r="AGR11" s="18"/>
      <c r="AGS11" s="18"/>
      <c r="AGT11" s="18"/>
      <c r="AGU11" s="18"/>
      <c r="AGV11" s="18"/>
      <c r="AGW11" s="18"/>
      <c r="AGX11" s="18"/>
      <c r="AGY11" s="18"/>
      <c r="AGZ11" s="18"/>
      <c r="AHA11" s="18"/>
      <c r="AHB11" s="18"/>
      <c r="AHC11" s="18"/>
      <c r="AHD11" s="18"/>
      <c r="AHE11" s="18"/>
      <c r="AHF11" s="18"/>
      <c r="AHG11" s="18"/>
      <c r="AHH11" s="18"/>
      <c r="AHI11" s="18"/>
      <c r="AHJ11" s="18"/>
      <c r="AHK11" s="18"/>
      <c r="AHL11" s="18"/>
      <c r="AHM11" s="18"/>
      <c r="AHN11" s="18"/>
      <c r="AHO11" s="18"/>
      <c r="AHP11" s="18"/>
      <c r="AHQ11" s="18"/>
      <c r="AHR11" s="18"/>
      <c r="AHS11" s="18"/>
      <c r="AHT11" s="18"/>
      <c r="AHU11" s="18"/>
      <c r="AHV11" s="18"/>
      <c r="AHW11" s="18"/>
      <c r="AHX11" s="18"/>
      <c r="AHY11" s="18"/>
      <c r="AHZ11" s="18"/>
      <c r="AIA11" s="18"/>
      <c r="AIB11" s="18"/>
      <c r="AIC11" s="18"/>
      <c r="AID11" s="18"/>
      <c r="AIE11" s="18"/>
      <c r="AIF11" s="18"/>
      <c r="AIG11" s="18"/>
      <c r="AIH11" s="18"/>
      <c r="AII11" s="18"/>
      <c r="AIJ11" s="18"/>
      <c r="AIK11" s="18"/>
      <c r="AIL11" s="18"/>
      <c r="AIM11" s="18"/>
      <c r="AIN11" s="18"/>
      <c r="AIO11" s="18"/>
      <c r="AIP11" s="18"/>
      <c r="AIQ11" s="18"/>
      <c r="AIR11" s="18"/>
      <c r="AIS11" s="18"/>
      <c r="AIT11" s="18"/>
      <c r="AIU11" s="18"/>
      <c r="AIV11" s="18"/>
      <c r="AIW11" s="18"/>
      <c r="AIX11" s="18"/>
      <c r="AIY11" s="18"/>
      <c r="AIZ11" s="18"/>
      <c r="AJA11" s="18"/>
      <c r="AJB11" s="18"/>
      <c r="AJC11" s="18"/>
      <c r="AJD11" s="18"/>
      <c r="AJE11" s="18"/>
      <c r="AJF11" s="18"/>
      <c r="AJG11" s="18"/>
      <c r="AJH11" s="18"/>
      <c r="AJI11" s="18"/>
      <c r="AJJ11" s="18"/>
      <c r="AJK11" s="18"/>
      <c r="AJL11" s="18"/>
      <c r="AJM11" s="18"/>
      <c r="AJN11" s="18"/>
      <c r="AJO11" s="18"/>
      <c r="AJP11" s="18"/>
      <c r="AJQ11" s="18"/>
      <c r="AJR11" s="18"/>
      <c r="AJS11" s="18"/>
      <c r="AJT11" s="18"/>
      <c r="AJU11" s="18"/>
      <c r="AJV11" s="18"/>
      <c r="AJW11" s="18"/>
      <c r="AJX11" s="18"/>
      <c r="AJY11" s="18"/>
      <c r="AJZ11" s="18"/>
      <c r="AKA11" s="18"/>
      <c r="AKB11" s="18"/>
      <c r="AKC11" s="18"/>
      <c r="AKD11" s="18"/>
      <c r="AKE11" s="18"/>
      <c r="AKF11" s="18"/>
      <c r="AKG11" s="18"/>
      <c r="AKH11" s="18"/>
      <c r="AKI11" s="18"/>
      <c r="AKJ11" s="18"/>
      <c r="AKK11" s="18"/>
      <c r="AKL11" s="18"/>
      <c r="AKM11" s="18"/>
      <c r="AKN11" s="18"/>
      <c r="AKO11" s="18"/>
      <c r="AKP11" s="18"/>
      <c r="AKQ11" s="18"/>
      <c r="AKR11" s="18"/>
      <c r="AKS11" s="18"/>
      <c r="AKT11" s="18"/>
      <c r="AKU11" s="18"/>
      <c r="AKV11" s="18"/>
      <c r="AKW11" s="18"/>
      <c r="AKX11" s="18"/>
      <c r="AKY11" s="18"/>
      <c r="AKZ11" s="18"/>
      <c r="ALA11" s="18"/>
      <c r="ALB11" s="18"/>
      <c r="ALC11" s="18"/>
      <c r="ALD11" s="18"/>
      <c r="ALE11" s="18"/>
      <c r="ALF11" s="18"/>
      <c r="ALG11" s="18"/>
      <c r="ALH11" s="18"/>
    </row>
    <row r="12" spans="1:996" s="55" customFormat="1" ht="15.75">
      <c r="A12" s="582" t="s">
        <v>7</v>
      </c>
      <c r="B12" s="194">
        <v>138</v>
      </c>
      <c r="C12" s="435">
        <v>160</v>
      </c>
      <c r="D12" s="188">
        <v>64</v>
      </c>
      <c r="E12" s="35">
        <v>71.53</v>
      </c>
      <c r="F12" s="218">
        <f t="shared" si="3"/>
        <v>-7.5300000000000011</v>
      </c>
      <c r="G12" s="578">
        <v>79</v>
      </c>
      <c r="H12" s="219">
        <v>84.2</v>
      </c>
      <c r="I12" s="186">
        <v>4</v>
      </c>
      <c r="J12" s="36">
        <v>9</v>
      </c>
      <c r="K12" s="589">
        <f>I12*100/J12</f>
        <v>44.444444444444443</v>
      </c>
      <c r="L12" s="590">
        <v>4</v>
      </c>
      <c r="M12" s="188">
        <v>4</v>
      </c>
      <c r="N12" s="183">
        <f t="shared" si="1"/>
        <v>2.8985507246376812</v>
      </c>
      <c r="O12" s="220">
        <v>8</v>
      </c>
      <c r="P12" s="188">
        <v>28</v>
      </c>
      <c r="Q12" s="189">
        <f t="shared" si="2"/>
        <v>20.289855072463769</v>
      </c>
      <c r="R12" s="63">
        <v>45</v>
      </c>
      <c r="S12" s="188">
        <v>3</v>
      </c>
      <c r="T12" s="184">
        <f t="shared" si="4"/>
        <v>2.1739130434782608</v>
      </c>
      <c r="U12" s="41">
        <v>0</v>
      </c>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c r="IW12" s="18"/>
      <c r="IX12" s="18"/>
      <c r="IY12" s="18"/>
      <c r="IZ12" s="18"/>
      <c r="JA12" s="18"/>
      <c r="JB12" s="18"/>
      <c r="JC12" s="18"/>
      <c r="JD12" s="18"/>
      <c r="JE12" s="18"/>
      <c r="JF12" s="18"/>
      <c r="JG12" s="18"/>
      <c r="JH12" s="18"/>
      <c r="JI12" s="18"/>
      <c r="JJ12" s="18"/>
      <c r="JK12" s="18"/>
      <c r="JL12" s="18"/>
      <c r="JM12" s="18"/>
      <c r="JN12" s="18"/>
      <c r="JO12" s="18"/>
      <c r="JP12" s="18"/>
      <c r="JQ12" s="18"/>
      <c r="JR12" s="18"/>
      <c r="JS12" s="18"/>
      <c r="JT12" s="18"/>
      <c r="JU12" s="18"/>
      <c r="JV12" s="18"/>
      <c r="JW12" s="18"/>
      <c r="JX12" s="18"/>
      <c r="JY12" s="18"/>
      <c r="JZ12" s="18"/>
      <c r="KA12" s="18"/>
      <c r="KB12" s="18"/>
      <c r="KC12" s="18"/>
      <c r="KD12" s="18"/>
      <c r="KE12" s="18"/>
      <c r="KF12" s="18"/>
      <c r="KG12" s="18"/>
      <c r="KH12" s="18"/>
      <c r="KI12" s="18"/>
      <c r="KJ12" s="18"/>
      <c r="KK12" s="18"/>
      <c r="KL12" s="18"/>
      <c r="KM12" s="18"/>
      <c r="KN12" s="18"/>
      <c r="KO12" s="18"/>
      <c r="KP12" s="18"/>
      <c r="KQ12" s="18"/>
      <c r="KR12" s="18"/>
      <c r="KS12" s="18"/>
      <c r="KT12" s="18"/>
      <c r="KU12" s="18"/>
      <c r="KV12" s="18"/>
      <c r="KW12" s="18"/>
      <c r="KX12" s="18"/>
      <c r="KY12" s="18"/>
      <c r="KZ12" s="18"/>
      <c r="LA12" s="18"/>
      <c r="LB12" s="18"/>
      <c r="LC12" s="18"/>
      <c r="LD12" s="18"/>
      <c r="LE12" s="18"/>
      <c r="LF12" s="18"/>
      <c r="LG12" s="18"/>
      <c r="LH12" s="18"/>
      <c r="LI12" s="18"/>
      <c r="LJ12" s="18"/>
      <c r="LK12" s="18"/>
      <c r="LL12" s="18"/>
      <c r="LM12" s="18"/>
      <c r="LN12" s="18"/>
      <c r="LO12" s="18"/>
      <c r="LP12" s="18"/>
      <c r="LQ12" s="18"/>
      <c r="LR12" s="18"/>
      <c r="LS12" s="18"/>
      <c r="LT12" s="18"/>
      <c r="LU12" s="18"/>
      <c r="LV12" s="18"/>
      <c r="LW12" s="18"/>
      <c r="LX12" s="18"/>
      <c r="LY12" s="18"/>
      <c r="LZ12" s="18"/>
      <c r="MA12" s="18"/>
      <c r="MB12" s="18"/>
      <c r="MC12" s="18"/>
      <c r="MD12" s="18"/>
      <c r="ME12" s="18"/>
      <c r="MF12" s="18"/>
      <c r="MG12" s="18"/>
      <c r="MH12" s="18"/>
      <c r="MI12" s="18"/>
      <c r="MJ12" s="18"/>
      <c r="MK12" s="18"/>
      <c r="ML12" s="18"/>
      <c r="MM12" s="18"/>
      <c r="MN12" s="18"/>
      <c r="MO12" s="18"/>
      <c r="MP12" s="18"/>
      <c r="MQ12" s="18"/>
      <c r="MR12" s="18"/>
      <c r="MS12" s="18"/>
      <c r="MT12" s="18"/>
      <c r="MU12" s="18"/>
      <c r="MV12" s="18"/>
      <c r="MW12" s="18"/>
      <c r="MX12" s="18"/>
      <c r="MY12" s="18"/>
      <c r="MZ12" s="18"/>
      <c r="NA12" s="18"/>
      <c r="NB12" s="18"/>
      <c r="NC12" s="18"/>
      <c r="ND12" s="18"/>
      <c r="NE12" s="18"/>
      <c r="NF12" s="18"/>
      <c r="NG12" s="18"/>
      <c r="NH12" s="18"/>
      <c r="NI12" s="18"/>
      <c r="NJ12" s="18"/>
      <c r="NK12" s="18"/>
      <c r="NL12" s="18"/>
      <c r="NM12" s="18"/>
      <c r="NN12" s="18"/>
      <c r="NO12" s="18"/>
      <c r="NP12" s="18"/>
      <c r="NQ12" s="18"/>
      <c r="NR12" s="18"/>
      <c r="NS12" s="18"/>
      <c r="NT12" s="18"/>
      <c r="NU12" s="18"/>
      <c r="NV12" s="18"/>
      <c r="NW12" s="18"/>
      <c r="NX12" s="18"/>
      <c r="NY12" s="18"/>
      <c r="NZ12" s="18"/>
      <c r="OA12" s="18"/>
      <c r="OB12" s="18"/>
      <c r="OC12" s="18"/>
      <c r="OD12" s="18"/>
      <c r="OE12" s="18"/>
      <c r="OF12" s="18"/>
      <c r="OG12" s="18"/>
      <c r="OH12" s="18"/>
      <c r="OI12" s="18"/>
      <c r="OJ12" s="18"/>
      <c r="OK12" s="18"/>
      <c r="OL12" s="18"/>
      <c r="OM12" s="18"/>
      <c r="ON12" s="18"/>
      <c r="OO12" s="18"/>
      <c r="OP12" s="18"/>
      <c r="OQ12" s="18"/>
      <c r="OR12" s="18"/>
      <c r="OS12" s="18"/>
      <c r="OT12" s="18"/>
      <c r="OU12" s="18"/>
      <c r="OV12" s="18"/>
      <c r="OW12" s="18"/>
      <c r="OX12" s="18"/>
      <c r="OY12" s="18"/>
      <c r="OZ12" s="18"/>
      <c r="PA12" s="18"/>
      <c r="PB12" s="18"/>
      <c r="PC12" s="18"/>
      <c r="PD12" s="18"/>
      <c r="PE12" s="18"/>
      <c r="PF12" s="18"/>
      <c r="PG12" s="18"/>
      <c r="PH12" s="18"/>
      <c r="PI12" s="18"/>
      <c r="PJ12" s="18"/>
      <c r="PK12" s="18"/>
      <c r="PL12" s="18"/>
      <c r="PM12" s="18"/>
      <c r="PN12" s="18"/>
      <c r="PO12" s="18"/>
      <c r="PP12" s="18"/>
      <c r="PQ12" s="18"/>
      <c r="PR12" s="18"/>
      <c r="PS12" s="18"/>
      <c r="PT12" s="18"/>
      <c r="PU12" s="18"/>
      <c r="PV12" s="18"/>
      <c r="PW12" s="18"/>
      <c r="PX12" s="18"/>
      <c r="PY12" s="18"/>
      <c r="PZ12" s="18"/>
      <c r="QA12" s="18"/>
      <c r="QB12" s="18"/>
      <c r="QC12" s="18"/>
      <c r="QD12" s="18"/>
      <c r="QE12" s="18"/>
      <c r="QF12" s="18"/>
      <c r="QG12" s="18"/>
      <c r="QH12" s="18"/>
      <c r="QI12" s="18"/>
      <c r="QJ12" s="18"/>
      <c r="QK12" s="18"/>
      <c r="QL12" s="18"/>
      <c r="QM12" s="18"/>
      <c r="QN12" s="18"/>
      <c r="QO12" s="18"/>
      <c r="QP12" s="18"/>
      <c r="QQ12" s="18"/>
      <c r="QR12" s="18"/>
      <c r="QS12" s="18"/>
      <c r="QT12" s="18"/>
      <c r="QU12" s="18"/>
      <c r="QV12" s="18"/>
      <c r="QW12" s="18"/>
      <c r="QX12" s="18"/>
      <c r="QY12" s="18"/>
      <c r="QZ12" s="18"/>
      <c r="RA12" s="18"/>
      <c r="RB12" s="18"/>
      <c r="RC12" s="18"/>
      <c r="RD12" s="18"/>
      <c r="RE12" s="18"/>
      <c r="RF12" s="18"/>
      <c r="RG12" s="18"/>
      <c r="RH12" s="18"/>
      <c r="RI12" s="18"/>
      <c r="RJ12" s="18"/>
      <c r="RK12" s="18"/>
      <c r="RL12" s="18"/>
      <c r="RM12" s="18"/>
      <c r="RN12" s="18"/>
      <c r="RO12" s="18"/>
      <c r="RP12" s="18"/>
      <c r="RQ12" s="18"/>
      <c r="RR12" s="18"/>
      <c r="RS12" s="18"/>
      <c r="RT12" s="18"/>
      <c r="RU12" s="18"/>
      <c r="RV12" s="18"/>
      <c r="RW12" s="18"/>
      <c r="RX12" s="18"/>
      <c r="RY12" s="18"/>
      <c r="RZ12" s="18"/>
      <c r="SA12" s="18"/>
      <c r="SB12" s="18"/>
      <c r="SC12" s="18"/>
      <c r="SD12" s="18"/>
      <c r="SE12" s="18"/>
      <c r="SF12" s="18"/>
      <c r="SG12" s="18"/>
      <c r="SH12" s="18"/>
      <c r="SI12" s="18"/>
      <c r="SJ12" s="18"/>
      <c r="SK12" s="18"/>
      <c r="SL12" s="18"/>
      <c r="SM12" s="18"/>
      <c r="SN12" s="18"/>
      <c r="SO12" s="18"/>
      <c r="SP12" s="18"/>
      <c r="SQ12" s="18"/>
      <c r="SR12" s="18"/>
      <c r="SS12" s="18"/>
      <c r="ST12" s="18"/>
      <c r="SU12" s="18"/>
      <c r="SV12" s="18"/>
      <c r="SW12" s="18"/>
      <c r="SX12" s="18"/>
      <c r="SY12" s="18"/>
      <c r="SZ12" s="18"/>
      <c r="TA12" s="18"/>
      <c r="TB12" s="18"/>
      <c r="TC12" s="18"/>
      <c r="TD12" s="18"/>
      <c r="TE12" s="18"/>
      <c r="TF12" s="18"/>
      <c r="TG12" s="18"/>
      <c r="TH12" s="18"/>
      <c r="TI12" s="18"/>
      <c r="TJ12" s="18"/>
      <c r="TK12" s="18"/>
      <c r="TL12" s="18"/>
      <c r="TM12" s="18"/>
      <c r="TN12" s="18"/>
      <c r="TO12" s="18"/>
      <c r="TP12" s="18"/>
      <c r="TQ12" s="18"/>
      <c r="TR12" s="18"/>
      <c r="TS12" s="18"/>
      <c r="TT12" s="18"/>
      <c r="TU12" s="18"/>
      <c r="TV12" s="18"/>
      <c r="TW12" s="18"/>
      <c r="TX12" s="18"/>
      <c r="TY12" s="18"/>
      <c r="TZ12" s="18"/>
      <c r="UA12" s="18"/>
      <c r="UB12" s="18"/>
      <c r="UC12" s="18"/>
      <c r="UD12" s="18"/>
      <c r="UE12" s="18"/>
      <c r="UF12" s="18"/>
      <c r="UG12" s="18"/>
      <c r="UH12" s="18"/>
      <c r="UI12" s="18"/>
      <c r="UJ12" s="18"/>
      <c r="UK12" s="18"/>
      <c r="UL12" s="18"/>
      <c r="UM12" s="18"/>
      <c r="UN12" s="18"/>
      <c r="UO12" s="18"/>
      <c r="UP12" s="18"/>
      <c r="UQ12" s="18"/>
      <c r="UR12" s="18"/>
      <c r="US12" s="18"/>
      <c r="UT12" s="18"/>
      <c r="UU12" s="18"/>
      <c r="UV12" s="18"/>
      <c r="UW12" s="18"/>
      <c r="UX12" s="18"/>
      <c r="UY12" s="18"/>
      <c r="UZ12" s="18"/>
      <c r="VA12" s="18"/>
      <c r="VB12" s="18"/>
      <c r="VC12" s="18"/>
      <c r="VD12" s="18"/>
      <c r="VE12" s="18"/>
      <c r="VF12" s="18"/>
      <c r="VG12" s="18"/>
      <c r="VH12" s="18"/>
      <c r="VI12" s="18"/>
      <c r="VJ12" s="18"/>
      <c r="VK12" s="18"/>
      <c r="VL12" s="18"/>
      <c r="VM12" s="18"/>
      <c r="VN12" s="18"/>
      <c r="VO12" s="18"/>
      <c r="VP12" s="18"/>
      <c r="VQ12" s="18"/>
      <c r="VR12" s="18"/>
      <c r="VS12" s="18"/>
      <c r="VT12" s="18"/>
      <c r="VU12" s="18"/>
      <c r="VV12" s="18"/>
      <c r="VW12" s="18"/>
      <c r="VX12" s="18"/>
      <c r="VY12" s="18"/>
      <c r="VZ12" s="18"/>
      <c r="WA12" s="18"/>
      <c r="WB12" s="18"/>
      <c r="WC12" s="18"/>
      <c r="WD12" s="18"/>
      <c r="WE12" s="18"/>
      <c r="WF12" s="18"/>
      <c r="WG12" s="18"/>
      <c r="WH12" s="18"/>
      <c r="WI12" s="18"/>
      <c r="WJ12" s="18"/>
      <c r="WK12" s="18"/>
      <c r="WL12" s="18"/>
      <c r="WM12" s="18"/>
      <c r="WN12" s="18"/>
      <c r="WO12" s="18"/>
      <c r="WP12" s="18"/>
      <c r="WQ12" s="18"/>
      <c r="WR12" s="18"/>
      <c r="WS12" s="18"/>
      <c r="WT12" s="18"/>
      <c r="WU12" s="18"/>
      <c r="WV12" s="18"/>
      <c r="WW12" s="18"/>
      <c r="WX12" s="18"/>
      <c r="WY12" s="18"/>
      <c r="WZ12" s="18"/>
      <c r="XA12" s="18"/>
      <c r="XB12" s="18"/>
      <c r="XC12" s="18"/>
      <c r="XD12" s="18"/>
      <c r="XE12" s="18"/>
      <c r="XF12" s="18"/>
      <c r="XG12" s="18"/>
      <c r="XH12" s="18"/>
      <c r="XI12" s="18"/>
      <c r="XJ12" s="18"/>
      <c r="XK12" s="18"/>
      <c r="XL12" s="18"/>
      <c r="XM12" s="18"/>
      <c r="XN12" s="18"/>
      <c r="XO12" s="18"/>
      <c r="XP12" s="18"/>
      <c r="XQ12" s="18"/>
      <c r="XR12" s="18"/>
      <c r="XS12" s="18"/>
      <c r="XT12" s="18"/>
      <c r="XU12" s="18"/>
      <c r="XV12" s="18"/>
      <c r="XW12" s="18"/>
      <c r="XX12" s="18"/>
      <c r="XY12" s="18"/>
      <c r="XZ12" s="18"/>
      <c r="YA12" s="18"/>
      <c r="YB12" s="18"/>
      <c r="YC12" s="18"/>
      <c r="YD12" s="18"/>
      <c r="YE12" s="18"/>
      <c r="YF12" s="18"/>
      <c r="YG12" s="18"/>
      <c r="YH12" s="18"/>
      <c r="YI12" s="18"/>
      <c r="YJ12" s="18"/>
      <c r="YK12" s="18"/>
      <c r="YL12" s="18"/>
      <c r="YM12" s="18"/>
      <c r="YN12" s="18"/>
      <c r="YO12" s="18"/>
      <c r="YP12" s="18"/>
      <c r="YQ12" s="18"/>
      <c r="YR12" s="18"/>
      <c r="YS12" s="18"/>
      <c r="YT12" s="18"/>
      <c r="YU12" s="18"/>
      <c r="YV12" s="18"/>
      <c r="YW12" s="18"/>
      <c r="YX12" s="18"/>
      <c r="YY12" s="18"/>
      <c r="YZ12" s="18"/>
      <c r="ZA12" s="18"/>
      <c r="ZB12" s="18"/>
      <c r="ZC12" s="18"/>
      <c r="ZD12" s="18"/>
      <c r="ZE12" s="18"/>
      <c r="ZF12" s="18"/>
      <c r="ZG12" s="18"/>
      <c r="ZH12" s="18"/>
      <c r="ZI12" s="18"/>
      <c r="ZJ12" s="18"/>
      <c r="ZK12" s="18"/>
      <c r="ZL12" s="18"/>
      <c r="ZM12" s="18"/>
      <c r="ZN12" s="18"/>
      <c r="ZO12" s="18"/>
      <c r="ZP12" s="18"/>
      <c r="ZQ12" s="18"/>
      <c r="ZR12" s="18"/>
      <c r="ZS12" s="18"/>
      <c r="ZT12" s="18"/>
      <c r="ZU12" s="18"/>
      <c r="ZV12" s="18"/>
      <c r="ZW12" s="18"/>
      <c r="ZX12" s="18"/>
      <c r="ZY12" s="18"/>
      <c r="ZZ12" s="18"/>
      <c r="AAA12" s="18"/>
      <c r="AAB12" s="18"/>
      <c r="AAC12" s="18"/>
      <c r="AAD12" s="18"/>
      <c r="AAE12" s="18"/>
      <c r="AAF12" s="18"/>
      <c r="AAG12" s="18"/>
      <c r="AAH12" s="18"/>
      <c r="AAI12" s="18"/>
      <c r="AAJ12" s="18"/>
      <c r="AAK12" s="18"/>
      <c r="AAL12" s="18"/>
      <c r="AAM12" s="18"/>
      <c r="AAN12" s="18"/>
      <c r="AAO12" s="18"/>
      <c r="AAP12" s="18"/>
      <c r="AAQ12" s="18"/>
      <c r="AAR12" s="18"/>
      <c r="AAS12" s="18"/>
      <c r="AAT12" s="18"/>
      <c r="AAU12" s="18"/>
      <c r="AAV12" s="18"/>
      <c r="AAW12" s="18"/>
      <c r="AAX12" s="18"/>
      <c r="AAY12" s="18"/>
      <c r="AAZ12" s="18"/>
      <c r="ABA12" s="18"/>
      <c r="ABB12" s="18"/>
      <c r="ABC12" s="18"/>
      <c r="ABD12" s="18"/>
      <c r="ABE12" s="18"/>
      <c r="ABF12" s="18"/>
      <c r="ABG12" s="18"/>
      <c r="ABH12" s="18"/>
      <c r="ABI12" s="18"/>
      <c r="ABJ12" s="18"/>
      <c r="ABK12" s="18"/>
      <c r="ABL12" s="18"/>
      <c r="ABM12" s="18"/>
      <c r="ABN12" s="18"/>
      <c r="ABO12" s="18"/>
      <c r="ABP12" s="18"/>
      <c r="ABQ12" s="18"/>
      <c r="ABR12" s="18"/>
      <c r="ABS12" s="18"/>
      <c r="ABT12" s="18"/>
      <c r="ABU12" s="18"/>
      <c r="ABV12" s="18"/>
      <c r="ABW12" s="18"/>
      <c r="ABX12" s="18"/>
      <c r="ABY12" s="18"/>
      <c r="ABZ12" s="18"/>
      <c r="ACA12" s="18"/>
      <c r="ACB12" s="18"/>
      <c r="ACC12" s="18"/>
      <c r="ACD12" s="18"/>
      <c r="ACE12" s="18"/>
      <c r="ACF12" s="18"/>
      <c r="ACG12" s="18"/>
      <c r="ACH12" s="18"/>
      <c r="ACI12" s="18"/>
      <c r="ACJ12" s="18"/>
      <c r="ACK12" s="18"/>
      <c r="ACL12" s="18"/>
      <c r="ACM12" s="18"/>
      <c r="ACN12" s="18"/>
      <c r="ACO12" s="18"/>
      <c r="ACP12" s="18"/>
      <c r="ACQ12" s="18"/>
      <c r="ACR12" s="18"/>
      <c r="ACS12" s="18"/>
      <c r="ACT12" s="18"/>
      <c r="ACU12" s="18"/>
      <c r="ACV12" s="18"/>
      <c r="ACW12" s="18"/>
      <c r="ACX12" s="18"/>
      <c r="ACY12" s="18"/>
      <c r="ACZ12" s="18"/>
      <c r="ADA12" s="18"/>
      <c r="ADB12" s="18"/>
      <c r="ADC12" s="18"/>
      <c r="ADD12" s="18"/>
      <c r="ADE12" s="18"/>
      <c r="ADF12" s="18"/>
      <c r="ADG12" s="18"/>
      <c r="ADH12" s="18"/>
      <c r="ADI12" s="18"/>
      <c r="ADJ12" s="18"/>
      <c r="ADK12" s="18"/>
      <c r="ADL12" s="18"/>
      <c r="ADM12" s="18"/>
      <c r="ADN12" s="18"/>
      <c r="ADO12" s="18"/>
      <c r="ADP12" s="18"/>
      <c r="ADQ12" s="18"/>
      <c r="ADR12" s="18"/>
      <c r="ADS12" s="18"/>
      <c r="ADT12" s="18"/>
      <c r="ADU12" s="18"/>
      <c r="ADV12" s="18"/>
      <c r="ADW12" s="18"/>
      <c r="ADX12" s="18"/>
      <c r="ADY12" s="18"/>
      <c r="ADZ12" s="18"/>
      <c r="AEA12" s="18"/>
      <c r="AEB12" s="18"/>
      <c r="AEC12" s="18"/>
      <c r="AED12" s="18"/>
      <c r="AEE12" s="18"/>
      <c r="AEF12" s="18"/>
      <c r="AEG12" s="18"/>
      <c r="AEH12" s="18"/>
      <c r="AEI12" s="18"/>
      <c r="AEJ12" s="18"/>
      <c r="AEK12" s="18"/>
      <c r="AEL12" s="18"/>
      <c r="AEM12" s="18"/>
      <c r="AEN12" s="18"/>
      <c r="AEO12" s="18"/>
      <c r="AEP12" s="18"/>
      <c r="AEQ12" s="18"/>
      <c r="AER12" s="18"/>
      <c r="AES12" s="18"/>
      <c r="AET12" s="18"/>
      <c r="AEU12" s="18"/>
      <c r="AEV12" s="18"/>
      <c r="AEW12" s="18"/>
      <c r="AEX12" s="18"/>
      <c r="AEY12" s="18"/>
      <c r="AEZ12" s="18"/>
      <c r="AFA12" s="18"/>
      <c r="AFB12" s="18"/>
      <c r="AFC12" s="18"/>
      <c r="AFD12" s="18"/>
      <c r="AFE12" s="18"/>
      <c r="AFF12" s="18"/>
      <c r="AFG12" s="18"/>
      <c r="AFH12" s="18"/>
      <c r="AFI12" s="18"/>
      <c r="AFJ12" s="18"/>
      <c r="AFK12" s="18"/>
      <c r="AFL12" s="18"/>
      <c r="AFM12" s="18"/>
      <c r="AFN12" s="18"/>
      <c r="AFO12" s="18"/>
      <c r="AFP12" s="18"/>
      <c r="AFQ12" s="18"/>
      <c r="AFR12" s="18"/>
      <c r="AFS12" s="18"/>
      <c r="AFT12" s="18"/>
      <c r="AFU12" s="18"/>
      <c r="AFV12" s="18"/>
      <c r="AFW12" s="18"/>
      <c r="AFX12" s="18"/>
      <c r="AFY12" s="18"/>
      <c r="AFZ12" s="18"/>
      <c r="AGA12" s="18"/>
      <c r="AGB12" s="18"/>
      <c r="AGC12" s="18"/>
      <c r="AGD12" s="18"/>
      <c r="AGE12" s="18"/>
      <c r="AGF12" s="18"/>
      <c r="AGG12" s="18"/>
      <c r="AGH12" s="18"/>
      <c r="AGI12" s="18"/>
      <c r="AGJ12" s="18"/>
      <c r="AGK12" s="18"/>
      <c r="AGL12" s="18"/>
      <c r="AGM12" s="18"/>
      <c r="AGN12" s="18"/>
      <c r="AGO12" s="18"/>
      <c r="AGP12" s="18"/>
      <c r="AGQ12" s="18"/>
      <c r="AGR12" s="18"/>
      <c r="AGS12" s="18"/>
      <c r="AGT12" s="18"/>
      <c r="AGU12" s="18"/>
      <c r="AGV12" s="18"/>
      <c r="AGW12" s="18"/>
      <c r="AGX12" s="18"/>
      <c r="AGY12" s="18"/>
      <c r="AGZ12" s="18"/>
      <c r="AHA12" s="18"/>
      <c r="AHB12" s="18"/>
      <c r="AHC12" s="18"/>
      <c r="AHD12" s="18"/>
      <c r="AHE12" s="18"/>
      <c r="AHF12" s="18"/>
      <c r="AHG12" s="18"/>
      <c r="AHH12" s="18"/>
      <c r="AHI12" s="18"/>
      <c r="AHJ12" s="18"/>
      <c r="AHK12" s="18"/>
      <c r="AHL12" s="18"/>
      <c r="AHM12" s="18"/>
      <c r="AHN12" s="18"/>
      <c r="AHO12" s="18"/>
      <c r="AHP12" s="18"/>
      <c r="AHQ12" s="18"/>
      <c r="AHR12" s="18"/>
      <c r="AHS12" s="18"/>
      <c r="AHT12" s="18"/>
      <c r="AHU12" s="18"/>
      <c r="AHV12" s="18"/>
      <c r="AHW12" s="18"/>
      <c r="AHX12" s="18"/>
      <c r="AHY12" s="18"/>
      <c r="AHZ12" s="18"/>
      <c r="AIA12" s="18"/>
      <c r="AIB12" s="18"/>
      <c r="AIC12" s="18"/>
      <c r="AID12" s="18"/>
      <c r="AIE12" s="18"/>
      <c r="AIF12" s="18"/>
      <c r="AIG12" s="18"/>
      <c r="AIH12" s="18"/>
      <c r="AII12" s="18"/>
      <c r="AIJ12" s="18"/>
      <c r="AIK12" s="18"/>
      <c r="AIL12" s="18"/>
      <c r="AIM12" s="18"/>
      <c r="AIN12" s="18"/>
      <c r="AIO12" s="18"/>
      <c r="AIP12" s="18"/>
      <c r="AIQ12" s="18"/>
      <c r="AIR12" s="18"/>
      <c r="AIS12" s="18"/>
      <c r="AIT12" s="18"/>
      <c r="AIU12" s="18"/>
      <c r="AIV12" s="18"/>
      <c r="AIW12" s="18"/>
      <c r="AIX12" s="18"/>
      <c r="AIY12" s="18"/>
      <c r="AIZ12" s="18"/>
      <c r="AJA12" s="18"/>
      <c r="AJB12" s="18"/>
      <c r="AJC12" s="18"/>
      <c r="AJD12" s="18"/>
      <c r="AJE12" s="18"/>
      <c r="AJF12" s="18"/>
      <c r="AJG12" s="18"/>
      <c r="AJH12" s="18"/>
      <c r="AJI12" s="18"/>
      <c r="AJJ12" s="18"/>
      <c r="AJK12" s="18"/>
      <c r="AJL12" s="18"/>
      <c r="AJM12" s="18"/>
      <c r="AJN12" s="18"/>
      <c r="AJO12" s="18"/>
      <c r="AJP12" s="18"/>
      <c r="AJQ12" s="18"/>
      <c r="AJR12" s="18"/>
      <c r="AJS12" s="18"/>
      <c r="AJT12" s="18"/>
      <c r="AJU12" s="18"/>
      <c r="AJV12" s="18"/>
      <c r="AJW12" s="18"/>
      <c r="AJX12" s="18"/>
      <c r="AJY12" s="18"/>
      <c r="AJZ12" s="18"/>
      <c r="AKA12" s="18"/>
      <c r="AKB12" s="18"/>
      <c r="AKC12" s="18"/>
      <c r="AKD12" s="18"/>
      <c r="AKE12" s="18"/>
      <c r="AKF12" s="18"/>
      <c r="AKG12" s="18"/>
      <c r="AKH12" s="18"/>
      <c r="AKI12" s="18"/>
      <c r="AKJ12" s="18"/>
      <c r="AKK12" s="18"/>
      <c r="AKL12" s="18"/>
      <c r="AKM12" s="18"/>
      <c r="AKN12" s="18"/>
      <c r="AKO12" s="18"/>
      <c r="AKP12" s="18"/>
      <c r="AKQ12" s="18"/>
      <c r="AKR12" s="18"/>
      <c r="AKS12" s="18"/>
      <c r="AKT12" s="18"/>
      <c r="AKU12" s="18"/>
      <c r="AKV12" s="18"/>
      <c r="AKW12" s="18"/>
      <c r="AKX12" s="18"/>
      <c r="AKY12" s="18"/>
      <c r="AKZ12" s="18"/>
      <c r="ALA12" s="18"/>
      <c r="ALB12" s="18"/>
      <c r="ALC12" s="18"/>
      <c r="ALD12" s="18"/>
      <c r="ALE12" s="18"/>
      <c r="ALF12" s="18"/>
      <c r="ALG12" s="18"/>
      <c r="ALH12" s="18"/>
    </row>
    <row r="13" spans="1:996" s="55" customFormat="1" ht="15.75">
      <c r="A13" s="64" t="s">
        <v>26</v>
      </c>
      <c r="B13" s="194">
        <v>299</v>
      </c>
      <c r="C13" s="435">
        <v>287</v>
      </c>
      <c r="D13" s="188">
        <v>77</v>
      </c>
      <c r="E13" s="35">
        <v>76.180000000000007</v>
      </c>
      <c r="F13" s="451">
        <f>D13-E13</f>
        <v>0.81999999999999318</v>
      </c>
      <c r="G13" s="578">
        <v>88</v>
      </c>
      <c r="H13" s="219">
        <v>85</v>
      </c>
      <c r="I13" s="186">
        <v>3</v>
      </c>
      <c r="J13" s="36">
        <v>7</v>
      </c>
      <c r="K13" s="589">
        <f>I13*100/J13</f>
        <v>42.857142857142854</v>
      </c>
      <c r="L13" s="590">
        <v>0</v>
      </c>
      <c r="M13" s="188">
        <v>26</v>
      </c>
      <c r="N13" s="184">
        <f t="shared" si="1"/>
        <v>8.695652173913043</v>
      </c>
      <c r="O13" s="220">
        <v>26</v>
      </c>
      <c r="P13" s="188">
        <v>153</v>
      </c>
      <c r="Q13" s="189">
        <f t="shared" si="2"/>
        <v>51.170568561872912</v>
      </c>
      <c r="R13" s="63">
        <v>137</v>
      </c>
      <c r="S13" s="188">
        <v>2</v>
      </c>
      <c r="T13" s="184">
        <f t="shared" si="4"/>
        <v>0.66889632107023411</v>
      </c>
      <c r="U13" s="41">
        <v>0</v>
      </c>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c r="IW13" s="18"/>
      <c r="IX13" s="18"/>
      <c r="IY13" s="18"/>
      <c r="IZ13" s="18"/>
      <c r="JA13" s="18"/>
      <c r="JB13" s="18"/>
      <c r="JC13" s="18"/>
      <c r="JD13" s="18"/>
      <c r="JE13" s="18"/>
      <c r="JF13" s="18"/>
      <c r="JG13" s="18"/>
      <c r="JH13" s="18"/>
      <c r="JI13" s="18"/>
      <c r="JJ13" s="18"/>
      <c r="JK13" s="18"/>
      <c r="JL13" s="18"/>
      <c r="JM13" s="18"/>
      <c r="JN13" s="18"/>
      <c r="JO13" s="18"/>
      <c r="JP13" s="18"/>
      <c r="JQ13" s="18"/>
      <c r="JR13" s="18"/>
      <c r="JS13" s="18"/>
      <c r="JT13" s="18"/>
      <c r="JU13" s="18"/>
      <c r="JV13" s="18"/>
      <c r="JW13" s="18"/>
      <c r="JX13" s="18"/>
      <c r="JY13" s="18"/>
      <c r="JZ13" s="18"/>
      <c r="KA13" s="18"/>
      <c r="KB13" s="18"/>
      <c r="KC13" s="18"/>
      <c r="KD13" s="18"/>
      <c r="KE13" s="18"/>
      <c r="KF13" s="18"/>
      <c r="KG13" s="18"/>
      <c r="KH13" s="18"/>
      <c r="KI13" s="18"/>
      <c r="KJ13" s="18"/>
      <c r="KK13" s="18"/>
      <c r="KL13" s="18"/>
      <c r="KM13" s="18"/>
      <c r="KN13" s="18"/>
      <c r="KO13" s="18"/>
      <c r="KP13" s="18"/>
      <c r="KQ13" s="18"/>
      <c r="KR13" s="18"/>
      <c r="KS13" s="18"/>
      <c r="KT13" s="18"/>
      <c r="KU13" s="18"/>
      <c r="KV13" s="18"/>
      <c r="KW13" s="18"/>
      <c r="KX13" s="18"/>
      <c r="KY13" s="18"/>
      <c r="KZ13" s="18"/>
      <c r="LA13" s="18"/>
      <c r="LB13" s="18"/>
      <c r="LC13" s="18"/>
      <c r="LD13" s="18"/>
      <c r="LE13" s="18"/>
      <c r="LF13" s="18"/>
      <c r="LG13" s="18"/>
      <c r="LH13" s="18"/>
      <c r="LI13" s="18"/>
      <c r="LJ13" s="18"/>
      <c r="LK13" s="18"/>
      <c r="LL13" s="18"/>
      <c r="LM13" s="18"/>
      <c r="LN13" s="18"/>
      <c r="LO13" s="18"/>
      <c r="LP13" s="18"/>
      <c r="LQ13" s="18"/>
      <c r="LR13" s="18"/>
      <c r="LS13" s="18"/>
      <c r="LT13" s="18"/>
      <c r="LU13" s="18"/>
      <c r="LV13" s="18"/>
      <c r="LW13" s="18"/>
      <c r="LX13" s="18"/>
      <c r="LY13" s="18"/>
      <c r="LZ13" s="18"/>
      <c r="MA13" s="18"/>
      <c r="MB13" s="18"/>
      <c r="MC13" s="18"/>
      <c r="MD13" s="18"/>
      <c r="ME13" s="18"/>
      <c r="MF13" s="18"/>
      <c r="MG13" s="18"/>
      <c r="MH13" s="18"/>
      <c r="MI13" s="18"/>
      <c r="MJ13" s="18"/>
      <c r="MK13" s="18"/>
      <c r="ML13" s="18"/>
      <c r="MM13" s="18"/>
      <c r="MN13" s="18"/>
      <c r="MO13" s="18"/>
      <c r="MP13" s="18"/>
      <c r="MQ13" s="18"/>
      <c r="MR13" s="18"/>
      <c r="MS13" s="18"/>
      <c r="MT13" s="18"/>
      <c r="MU13" s="18"/>
      <c r="MV13" s="18"/>
      <c r="MW13" s="18"/>
      <c r="MX13" s="18"/>
      <c r="MY13" s="18"/>
      <c r="MZ13" s="18"/>
      <c r="NA13" s="18"/>
      <c r="NB13" s="18"/>
      <c r="NC13" s="18"/>
      <c r="ND13" s="18"/>
      <c r="NE13" s="18"/>
      <c r="NF13" s="18"/>
      <c r="NG13" s="18"/>
      <c r="NH13" s="18"/>
      <c r="NI13" s="18"/>
      <c r="NJ13" s="18"/>
      <c r="NK13" s="18"/>
      <c r="NL13" s="18"/>
      <c r="NM13" s="18"/>
      <c r="NN13" s="18"/>
      <c r="NO13" s="18"/>
      <c r="NP13" s="18"/>
      <c r="NQ13" s="18"/>
      <c r="NR13" s="18"/>
      <c r="NS13" s="18"/>
      <c r="NT13" s="18"/>
      <c r="NU13" s="18"/>
      <c r="NV13" s="18"/>
      <c r="NW13" s="18"/>
      <c r="NX13" s="18"/>
      <c r="NY13" s="18"/>
      <c r="NZ13" s="18"/>
      <c r="OA13" s="18"/>
      <c r="OB13" s="18"/>
      <c r="OC13" s="18"/>
      <c r="OD13" s="18"/>
      <c r="OE13" s="18"/>
      <c r="OF13" s="18"/>
      <c r="OG13" s="18"/>
      <c r="OH13" s="18"/>
      <c r="OI13" s="18"/>
      <c r="OJ13" s="18"/>
      <c r="OK13" s="18"/>
      <c r="OL13" s="18"/>
      <c r="OM13" s="18"/>
      <c r="ON13" s="18"/>
      <c r="OO13" s="18"/>
      <c r="OP13" s="18"/>
      <c r="OQ13" s="18"/>
      <c r="OR13" s="18"/>
      <c r="OS13" s="18"/>
      <c r="OT13" s="18"/>
      <c r="OU13" s="18"/>
      <c r="OV13" s="18"/>
      <c r="OW13" s="18"/>
      <c r="OX13" s="18"/>
      <c r="OY13" s="18"/>
      <c r="OZ13" s="18"/>
      <c r="PA13" s="18"/>
      <c r="PB13" s="18"/>
      <c r="PC13" s="18"/>
      <c r="PD13" s="18"/>
      <c r="PE13" s="18"/>
      <c r="PF13" s="18"/>
      <c r="PG13" s="18"/>
      <c r="PH13" s="18"/>
      <c r="PI13" s="18"/>
      <c r="PJ13" s="18"/>
      <c r="PK13" s="18"/>
      <c r="PL13" s="18"/>
      <c r="PM13" s="18"/>
      <c r="PN13" s="18"/>
      <c r="PO13" s="18"/>
      <c r="PP13" s="18"/>
      <c r="PQ13" s="18"/>
      <c r="PR13" s="18"/>
      <c r="PS13" s="18"/>
      <c r="PT13" s="18"/>
      <c r="PU13" s="18"/>
      <c r="PV13" s="18"/>
      <c r="PW13" s="18"/>
      <c r="PX13" s="18"/>
      <c r="PY13" s="18"/>
      <c r="PZ13" s="18"/>
      <c r="QA13" s="18"/>
      <c r="QB13" s="18"/>
      <c r="QC13" s="18"/>
      <c r="QD13" s="18"/>
      <c r="QE13" s="18"/>
      <c r="QF13" s="18"/>
      <c r="QG13" s="18"/>
      <c r="QH13" s="18"/>
      <c r="QI13" s="18"/>
      <c r="QJ13" s="18"/>
      <c r="QK13" s="18"/>
      <c r="QL13" s="18"/>
      <c r="QM13" s="18"/>
      <c r="QN13" s="18"/>
      <c r="QO13" s="18"/>
      <c r="QP13" s="18"/>
      <c r="QQ13" s="18"/>
      <c r="QR13" s="18"/>
      <c r="QS13" s="18"/>
      <c r="QT13" s="18"/>
      <c r="QU13" s="18"/>
      <c r="QV13" s="18"/>
      <c r="QW13" s="18"/>
      <c r="QX13" s="18"/>
      <c r="QY13" s="18"/>
      <c r="QZ13" s="18"/>
      <c r="RA13" s="18"/>
      <c r="RB13" s="18"/>
      <c r="RC13" s="18"/>
      <c r="RD13" s="18"/>
      <c r="RE13" s="18"/>
      <c r="RF13" s="18"/>
      <c r="RG13" s="18"/>
      <c r="RH13" s="18"/>
      <c r="RI13" s="18"/>
      <c r="RJ13" s="18"/>
      <c r="RK13" s="18"/>
      <c r="RL13" s="18"/>
      <c r="RM13" s="18"/>
      <c r="RN13" s="18"/>
      <c r="RO13" s="18"/>
      <c r="RP13" s="18"/>
      <c r="RQ13" s="18"/>
      <c r="RR13" s="18"/>
      <c r="RS13" s="18"/>
      <c r="RT13" s="18"/>
      <c r="RU13" s="18"/>
      <c r="RV13" s="18"/>
      <c r="RW13" s="18"/>
      <c r="RX13" s="18"/>
      <c r="RY13" s="18"/>
      <c r="RZ13" s="18"/>
      <c r="SA13" s="18"/>
      <c r="SB13" s="18"/>
      <c r="SC13" s="18"/>
      <c r="SD13" s="18"/>
      <c r="SE13" s="18"/>
      <c r="SF13" s="18"/>
      <c r="SG13" s="18"/>
      <c r="SH13" s="18"/>
      <c r="SI13" s="18"/>
      <c r="SJ13" s="18"/>
      <c r="SK13" s="18"/>
      <c r="SL13" s="18"/>
      <c r="SM13" s="18"/>
      <c r="SN13" s="18"/>
      <c r="SO13" s="18"/>
      <c r="SP13" s="18"/>
      <c r="SQ13" s="18"/>
      <c r="SR13" s="18"/>
      <c r="SS13" s="18"/>
      <c r="ST13" s="18"/>
      <c r="SU13" s="18"/>
      <c r="SV13" s="18"/>
      <c r="SW13" s="18"/>
      <c r="SX13" s="18"/>
      <c r="SY13" s="18"/>
      <c r="SZ13" s="18"/>
      <c r="TA13" s="18"/>
      <c r="TB13" s="18"/>
      <c r="TC13" s="18"/>
      <c r="TD13" s="18"/>
      <c r="TE13" s="18"/>
      <c r="TF13" s="18"/>
      <c r="TG13" s="18"/>
      <c r="TH13" s="18"/>
      <c r="TI13" s="18"/>
      <c r="TJ13" s="18"/>
      <c r="TK13" s="18"/>
      <c r="TL13" s="18"/>
      <c r="TM13" s="18"/>
      <c r="TN13" s="18"/>
      <c r="TO13" s="18"/>
      <c r="TP13" s="18"/>
      <c r="TQ13" s="18"/>
      <c r="TR13" s="18"/>
      <c r="TS13" s="18"/>
      <c r="TT13" s="18"/>
      <c r="TU13" s="18"/>
      <c r="TV13" s="18"/>
      <c r="TW13" s="18"/>
      <c r="TX13" s="18"/>
      <c r="TY13" s="18"/>
      <c r="TZ13" s="18"/>
      <c r="UA13" s="18"/>
      <c r="UB13" s="18"/>
      <c r="UC13" s="18"/>
      <c r="UD13" s="18"/>
      <c r="UE13" s="18"/>
      <c r="UF13" s="18"/>
      <c r="UG13" s="18"/>
      <c r="UH13" s="18"/>
      <c r="UI13" s="18"/>
      <c r="UJ13" s="18"/>
      <c r="UK13" s="18"/>
      <c r="UL13" s="18"/>
      <c r="UM13" s="18"/>
      <c r="UN13" s="18"/>
      <c r="UO13" s="18"/>
      <c r="UP13" s="18"/>
      <c r="UQ13" s="18"/>
      <c r="UR13" s="18"/>
      <c r="US13" s="18"/>
      <c r="UT13" s="18"/>
      <c r="UU13" s="18"/>
      <c r="UV13" s="18"/>
      <c r="UW13" s="18"/>
      <c r="UX13" s="18"/>
      <c r="UY13" s="18"/>
      <c r="UZ13" s="18"/>
      <c r="VA13" s="18"/>
      <c r="VB13" s="18"/>
      <c r="VC13" s="18"/>
      <c r="VD13" s="18"/>
      <c r="VE13" s="18"/>
      <c r="VF13" s="18"/>
      <c r="VG13" s="18"/>
      <c r="VH13" s="18"/>
      <c r="VI13" s="18"/>
      <c r="VJ13" s="18"/>
      <c r="VK13" s="18"/>
      <c r="VL13" s="18"/>
      <c r="VM13" s="18"/>
      <c r="VN13" s="18"/>
      <c r="VO13" s="18"/>
      <c r="VP13" s="18"/>
      <c r="VQ13" s="18"/>
      <c r="VR13" s="18"/>
      <c r="VS13" s="18"/>
      <c r="VT13" s="18"/>
      <c r="VU13" s="18"/>
      <c r="VV13" s="18"/>
      <c r="VW13" s="18"/>
      <c r="VX13" s="18"/>
      <c r="VY13" s="18"/>
      <c r="VZ13" s="18"/>
      <c r="WA13" s="18"/>
      <c r="WB13" s="18"/>
      <c r="WC13" s="18"/>
      <c r="WD13" s="18"/>
      <c r="WE13" s="18"/>
      <c r="WF13" s="18"/>
      <c r="WG13" s="18"/>
      <c r="WH13" s="18"/>
      <c r="WI13" s="18"/>
      <c r="WJ13" s="18"/>
      <c r="WK13" s="18"/>
      <c r="WL13" s="18"/>
      <c r="WM13" s="18"/>
      <c r="WN13" s="18"/>
      <c r="WO13" s="18"/>
      <c r="WP13" s="18"/>
      <c r="WQ13" s="18"/>
      <c r="WR13" s="18"/>
      <c r="WS13" s="18"/>
      <c r="WT13" s="18"/>
      <c r="WU13" s="18"/>
      <c r="WV13" s="18"/>
      <c r="WW13" s="18"/>
      <c r="WX13" s="18"/>
      <c r="WY13" s="18"/>
      <c r="WZ13" s="18"/>
      <c r="XA13" s="18"/>
      <c r="XB13" s="18"/>
      <c r="XC13" s="18"/>
      <c r="XD13" s="18"/>
      <c r="XE13" s="18"/>
      <c r="XF13" s="18"/>
      <c r="XG13" s="18"/>
      <c r="XH13" s="18"/>
      <c r="XI13" s="18"/>
      <c r="XJ13" s="18"/>
      <c r="XK13" s="18"/>
      <c r="XL13" s="18"/>
      <c r="XM13" s="18"/>
      <c r="XN13" s="18"/>
      <c r="XO13" s="18"/>
      <c r="XP13" s="18"/>
      <c r="XQ13" s="18"/>
      <c r="XR13" s="18"/>
      <c r="XS13" s="18"/>
      <c r="XT13" s="18"/>
      <c r="XU13" s="18"/>
      <c r="XV13" s="18"/>
      <c r="XW13" s="18"/>
      <c r="XX13" s="18"/>
      <c r="XY13" s="18"/>
      <c r="XZ13" s="18"/>
      <c r="YA13" s="18"/>
      <c r="YB13" s="18"/>
      <c r="YC13" s="18"/>
      <c r="YD13" s="18"/>
      <c r="YE13" s="18"/>
      <c r="YF13" s="18"/>
      <c r="YG13" s="18"/>
      <c r="YH13" s="18"/>
      <c r="YI13" s="18"/>
      <c r="YJ13" s="18"/>
      <c r="YK13" s="18"/>
      <c r="YL13" s="18"/>
      <c r="YM13" s="18"/>
      <c r="YN13" s="18"/>
      <c r="YO13" s="18"/>
      <c r="YP13" s="18"/>
      <c r="YQ13" s="18"/>
      <c r="YR13" s="18"/>
      <c r="YS13" s="18"/>
      <c r="YT13" s="18"/>
      <c r="YU13" s="18"/>
      <c r="YV13" s="18"/>
      <c r="YW13" s="18"/>
      <c r="YX13" s="18"/>
      <c r="YY13" s="18"/>
      <c r="YZ13" s="18"/>
      <c r="ZA13" s="18"/>
      <c r="ZB13" s="18"/>
      <c r="ZC13" s="18"/>
      <c r="ZD13" s="18"/>
      <c r="ZE13" s="18"/>
      <c r="ZF13" s="18"/>
      <c r="ZG13" s="18"/>
      <c r="ZH13" s="18"/>
      <c r="ZI13" s="18"/>
      <c r="ZJ13" s="18"/>
      <c r="ZK13" s="18"/>
      <c r="ZL13" s="18"/>
      <c r="ZM13" s="18"/>
      <c r="ZN13" s="18"/>
      <c r="ZO13" s="18"/>
      <c r="ZP13" s="18"/>
      <c r="ZQ13" s="18"/>
      <c r="ZR13" s="18"/>
      <c r="ZS13" s="18"/>
      <c r="ZT13" s="18"/>
      <c r="ZU13" s="18"/>
      <c r="ZV13" s="18"/>
      <c r="ZW13" s="18"/>
      <c r="ZX13" s="18"/>
      <c r="ZY13" s="18"/>
      <c r="ZZ13" s="18"/>
      <c r="AAA13" s="18"/>
      <c r="AAB13" s="18"/>
      <c r="AAC13" s="18"/>
      <c r="AAD13" s="18"/>
      <c r="AAE13" s="18"/>
      <c r="AAF13" s="18"/>
      <c r="AAG13" s="18"/>
      <c r="AAH13" s="18"/>
      <c r="AAI13" s="18"/>
      <c r="AAJ13" s="18"/>
      <c r="AAK13" s="18"/>
      <c r="AAL13" s="18"/>
      <c r="AAM13" s="18"/>
      <c r="AAN13" s="18"/>
      <c r="AAO13" s="18"/>
      <c r="AAP13" s="18"/>
      <c r="AAQ13" s="18"/>
      <c r="AAR13" s="18"/>
      <c r="AAS13" s="18"/>
      <c r="AAT13" s="18"/>
      <c r="AAU13" s="18"/>
      <c r="AAV13" s="18"/>
      <c r="AAW13" s="18"/>
      <c r="AAX13" s="18"/>
      <c r="AAY13" s="18"/>
      <c r="AAZ13" s="18"/>
      <c r="ABA13" s="18"/>
      <c r="ABB13" s="18"/>
      <c r="ABC13" s="18"/>
      <c r="ABD13" s="18"/>
      <c r="ABE13" s="18"/>
      <c r="ABF13" s="18"/>
      <c r="ABG13" s="18"/>
      <c r="ABH13" s="18"/>
      <c r="ABI13" s="18"/>
      <c r="ABJ13" s="18"/>
      <c r="ABK13" s="18"/>
      <c r="ABL13" s="18"/>
      <c r="ABM13" s="18"/>
      <c r="ABN13" s="18"/>
      <c r="ABO13" s="18"/>
      <c r="ABP13" s="18"/>
      <c r="ABQ13" s="18"/>
      <c r="ABR13" s="18"/>
      <c r="ABS13" s="18"/>
      <c r="ABT13" s="18"/>
      <c r="ABU13" s="18"/>
      <c r="ABV13" s="18"/>
      <c r="ABW13" s="18"/>
      <c r="ABX13" s="18"/>
      <c r="ABY13" s="18"/>
      <c r="ABZ13" s="18"/>
      <c r="ACA13" s="18"/>
      <c r="ACB13" s="18"/>
      <c r="ACC13" s="18"/>
      <c r="ACD13" s="18"/>
      <c r="ACE13" s="18"/>
      <c r="ACF13" s="18"/>
      <c r="ACG13" s="18"/>
      <c r="ACH13" s="18"/>
      <c r="ACI13" s="18"/>
      <c r="ACJ13" s="18"/>
      <c r="ACK13" s="18"/>
      <c r="ACL13" s="18"/>
      <c r="ACM13" s="18"/>
      <c r="ACN13" s="18"/>
      <c r="ACO13" s="18"/>
      <c r="ACP13" s="18"/>
      <c r="ACQ13" s="18"/>
      <c r="ACR13" s="18"/>
      <c r="ACS13" s="18"/>
      <c r="ACT13" s="18"/>
      <c r="ACU13" s="18"/>
      <c r="ACV13" s="18"/>
      <c r="ACW13" s="18"/>
      <c r="ACX13" s="18"/>
      <c r="ACY13" s="18"/>
      <c r="ACZ13" s="18"/>
      <c r="ADA13" s="18"/>
      <c r="ADB13" s="18"/>
      <c r="ADC13" s="18"/>
      <c r="ADD13" s="18"/>
      <c r="ADE13" s="18"/>
      <c r="ADF13" s="18"/>
      <c r="ADG13" s="18"/>
      <c r="ADH13" s="18"/>
      <c r="ADI13" s="18"/>
      <c r="ADJ13" s="18"/>
      <c r="ADK13" s="18"/>
      <c r="ADL13" s="18"/>
      <c r="ADM13" s="18"/>
      <c r="ADN13" s="18"/>
      <c r="ADO13" s="18"/>
      <c r="ADP13" s="18"/>
      <c r="ADQ13" s="18"/>
      <c r="ADR13" s="18"/>
      <c r="ADS13" s="18"/>
      <c r="ADT13" s="18"/>
      <c r="ADU13" s="18"/>
      <c r="ADV13" s="18"/>
      <c r="ADW13" s="18"/>
      <c r="ADX13" s="18"/>
      <c r="ADY13" s="18"/>
      <c r="ADZ13" s="18"/>
      <c r="AEA13" s="18"/>
      <c r="AEB13" s="18"/>
      <c r="AEC13" s="18"/>
      <c r="AED13" s="18"/>
      <c r="AEE13" s="18"/>
      <c r="AEF13" s="18"/>
      <c r="AEG13" s="18"/>
      <c r="AEH13" s="18"/>
      <c r="AEI13" s="18"/>
      <c r="AEJ13" s="18"/>
      <c r="AEK13" s="18"/>
      <c r="AEL13" s="18"/>
      <c r="AEM13" s="18"/>
      <c r="AEN13" s="18"/>
      <c r="AEO13" s="18"/>
      <c r="AEP13" s="18"/>
      <c r="AEQ13" s="18"/>
      <c r="AER13" s="18"/>
      <c r="AES13" s="18"/>
      <c r="AET13" s="18"/>
      <c r="AEU13" s="18"/>
      <c r="AEV13" s="18"/>
      <c r="AEW13" s="18"/>
      <c r="AEX13" s="18"/>
      <c r="AEY13" s="18"/>
      <c r="AEZ13" s="18"/>
      <c r="AFA13" s="18"/>
      <c r="AFB13" s="18"/>
      <c r="AFC13" s="18"/>
      <c r="AFD13" s="18"/>
      <c r="AFE13" s="18"/>
      <c r="AFF13" s="18"/>
      <c r="AFG13" s="18"/>
      <c r="AFH13" s="18"/>
      <c r="AFI13" s="18"/>
      <c r="AFJ13" s="18"/>
      <c r="AFK13" s="18"/>
      <c r="AFL13" s="18"/>
      <c r="AFM13" s="18"/>
      <c r="AFN13" s="18"/>
      <c r="AFO13" s="18"/>
      <c r="AFP13" s="18"/>
      <c r="AFQ13" s="18"/>
      <c r="AFR13" s="18"/>
      <c r="AFS13" s="18"/>
      <c r="AFT13" s="18"/>
      <c r="AFU13" s="18"/>
      <c r="AFV13" s="18"/>
      <c r="AFW13" s="18"/>
      <c r="AFX13" s="18"/>
      <c r="AFY13" s="18"/>
      <c r="AFZ13" s="18"/>
      <c r="AGA13" s="18"/>
      <c r="AGB13" s="18"/>
      <c r="AGC13" s="18"/>
      <c r="AGD13" s="18"/>
      <c r="AGE13" s="18"/>
      <c r="AGF13" s="18"/>
      <c r="AGG13" s="18"/>
      <c r="AGH13" s="18"/>
      <c r="AGI13" s="18"/>
      <c r="AGJ13" s="18"/>
      <c r="AGK13" s="18"/>
      <c r="AGL13" s="18"/>
      <c r="AGM13" s="18"/>
      <c r="AGN13" s="18"/>
      <c r="AGO13" s="18"/>
      <c r="AGP13" s="18"/>
      <c r="AGQ13" s="18"/>
      <c r="AGR13" s="18"/>
      <c r="AGS13" s="18"/>
      <c r="AGT13" s="18"/>
      <c r="AGU13" s="18"/>
      <c r="AGV13" s="18"/>
      <c r="AGW13" s="18"/>
      <c r="AGX13" s="18"/>
      <c r="AGY13" s="18"/>
      <c r="AGZ13" s="18"/>
      <c r="AHA13" s="18"/>
      <c r="AHB13" s="18"/>
      <c r="AHC13" s="18"/>
      <c r="AHD13" s="18"/>
      <c r="AHE13" s="18"/>
      <c r="AHF13" s="18"/>
      <c r="AHG13" s="18"/>
      <c r="AHH13" s="18"/>
      <c r="AHI13" s="18"/>
      <c r="AHJ13" s="18"/>
      <c r="AHK13" s="18"/>
      <c r="AHL13" s="18"/>
      <c r="AHM13" s="18"/>
      <c r="AHN13" s="18"/>
      <c r="AHO13" s="18"/>
      <c r="AHP13" s="18"/>
      <c r="AHQ13" s="18"/>
      <c r="AHR13" s="18"/>
      <c r="AHS13" s="18"/>
      <c r="AHT13" s="18"/>
      <c r="AHU13" s="18"/>
      <c r="AHV13" s="18"/>
      <c r="AHW13" s="18"/>
      <c r="AHX13" s="18"/>
      <c r="AHY13" s="18"/>
      <c r="AHZ13" s="18"/>
      <c r="AIA13" s="18"/>
      <c r="AIB13" s="18"/>
      <c r="AIC13" s="18"/>
      <c r="AID13" s="18"/>
      <c r="AIE13" s="18"/>
      <c r="AIF13" s="18"/>
      <c r="AIG13" s="18"/>
      <c r="AIH13" s="18"/>
      <c r="AII13" s="18"/>
      <c r="AIJ13" s="18"/>
      <c r="AIK13" s="18"/>
      <c r="AIL13" s="18"/>
      <c r="AIM13" s="18"/>
      <c r="AIN13" s="18"/>
      <c r="AIO13" s="18"/>
      <c r="AIP13" s="18"/>
      <c r="AIQ13" s="18"/>
      <c r="AIR13" s="18"/>
      <c r="AIS13" s="18"/>
      <c r="AIT13" s="18"/>
      <c r="AIU13" s="18"/>
      <c r="AIV13" s="18"/>
      <c r="AIW13" s="18"/>
      <c r="AIX13" s="18"/>
      <c r="AIY13" s="18"/>
      <c r="AIZ13" s="18"/>
      <c r="AJA13" s="18"/>
      <c r="AJB13" s="18"/>
      <c r="AJC13" s="18"/>
      <c r="AJD13" s="18"/>
      <c r="AJE13" s="18"/>
      <c r="AJF13" s="18"/>
      <c r="AJG13" s="18"/>
      <c r="AJH13" s="18"/>
      <c r="AJI13" s="18"/>
      <c r="AJJ13" s="18"/>
      <c r="AJK13" s="18"/>
      <c r="AJL13" s="18"/>
      <c r="AJM13" s="18"/>
      <c r="AJN13" s="18"/>
      <c r="AJO13" s="18"/>
      <c r="AJP13" s="18"/>
      <c r="AJQ13" s="18"/>
      <c r="AJR13" s="18"/>
      <c r="AJS13" s="18"/>
      <c r="AJT13" s="18"/>
      <c r="AJU13" s="18"/>
      <c r="AJV13" s="18"/>
      <c r="AJW13" s="18"/>
      <c r="AJX13" s="18"/>
      <c r="AJY13" s="18"/>
      <c r="AJZ13" s="18"/>
      <c r="AKA13" s="18"/>
      <c r="AKB13" s="18"/>
      <c r="AKC13" s="18"/>
      <c r="AKD13" s="18"/>
      <c r="AKE13" s="18"/>
      <c r="AKF13" s="18"/>
      <c r="AKG13" s="18"/>
      <c r="AKH13" s="18"/>
      <c r="AKI13" s="18"/>
      <c r="AKJ13" s="18"/>
      <c r="AKK13" s="18"/>
      <c r="AKL13" s="18"/>
      <c r="AKM13" s="18"/>
      <c r="AKN13" s="18"/>
      <c r="AKO13" s="18"/>
      <c r="AKP13" s="18"/>
      <c r="AKQ13" s="18"/>
      <c r="AKR13" s="18"/>
      <c r="AKS13" s="18"/>
      <c r="AKT13" s="18"/>
      <c r="AKU13" s="18"/>
      <c r="AKV13" s="18"/>
      <c r="AKW13" s="18"/>
      <c r="AKX13" s="18"/>
      <c r="AKY13" s="18"/>
      <c r="AKZ13" s="18"/>
      <c r="ALA13" s="18"/>
      <c r="ALB13" s="18"/>
      <c r="ALC13" s="18"/>
      <c r="ALD13" s="18"/>
      <c r="ALE13" s="18"/>
      <c r="ALF13" s="18"/>
      <c r="ALG13" s="18"/>
      <c r="ALH13" s="18"/>
    </row>
    <row r="14" spans="1:996" s="55" customFormat="1" ht="15.75">
      <c r="A14" s="64" t="s">
        <v>27</v>
      </c>
      <c r="B14" s="194">
        <v>5</v>
      </c>
      <c r="C14" s="435">
        <v>5</v>
      </c>
      <c r="D14" s="188">
        <v>86</v>
      </c>
      <c r="E14" s="35">
        <v>69.400000000000006</v>
      </c>
      <c r="F14" s="451">
        <f t="shared" ref="F14:F15" si="5">D14-E14</f>
        <v>16.599999999999994</v>
      </c>
      <c r="G14" s="578">
        <v>78</v>
      </c>
      <c r="H14" s="219"/>
      <c r="I14" s="182">
        <v>0</v>
      </c>
      <c r="J14" s="36"/>
      <c r="K14" s="589"/>
      <c r="L14" s="590">
        <v>0</v>
      </c>
      <c r="M14" s="188">
        <v>1</v>
      </c>
      <c r="N14" s="184"/>
      <c r="O14" s="63">
        <v>0</v>
      </c>
      <c r="P14" s="188">
        <v>3</v>
      </c>
      <c r="Q14" s="189"/>
      <c r="R14" s="63">
        <v>2</v>
      </c>
      <c r="S14" s="188">
        <v>0</v>
      </c>
      <c r="T14" s="184">
        <f t="shared" si="4"/>
        <v>0</v>
      </c>
      <c r="U14" s="41">
        <v>0</v>
      </c>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c r="IW14" s="18"/>
      <c r="IX14" s="18"/>
      <c r="IY14" s="18"/>
      <c r="IZ14" s="18"/>
      <c r="JA14" s="18"/>
      <c r="JB14" s="18"/>
      <c r="JC14" s="18"/>
      <c r="JD14" s="18"/>
      <c r="JE14" s="18"/>
      <c r="JF14" s="18"/>
      <c r="JG14" s="18"/>
      <c r="JH14" s="18"/>
      <c r="JI14" s="18"/>
      <c r="JJ14" s="18"/>
      <c r="JK14" s="18"/>
      <c r="JL14" s="18"/>
      <c r="JM14" s="18"/>
      <c r="JN14" s="18"/>
      <c r="JO14" s="18"/>
      <c r="JP14" s="18"/>
      <c r="JQ14" s="18"/>
      <c r="JR14" s="18"/>
      <c r="JS14" s="18"/>
      <c r="JT14" s="18"/>
      <c r="JU14" s="18"/>
      <c r="JV14" s="18"/>
      <c r="JW14" s="18"/>
      <c r="JX14" s="18"/>
      <c r="JY14" s="18"/>
      <c r="JZ14" s="18"/>
      <c r="KA14" s="18"/>
      <c r="KB14" s="18"/>
      <c r="KC14" s="18"/>
      <c r="KD14" s="18"/>
      <c r="KE14" s="18"/>
      <c r="KF14" s="18"/>
      <c r="KG14" s="18"/>
      <c r="KH14" s="18"/>
      <c r="KI14" s="18"/>
      <c r="KJ14" s="18"/>
      <c r="KK14" s="18"/>
      <c r="KL14" s="18"/>
      <c r="KM14" s="18"/>
      <c r="KN14" s="18"/>
      <c r="KO14" s="18"/>
      <c r="KP14" s="18"/>
      <c r="KQ14" s="18"/>
      <c r="KR14" s="18"/>
      <c r="KS14" s="18"/>
      <c r="KT14" s="18"/>
      <c r="KU14" s="18"/>
      <c r="KV14" s="18"/>
      <c r="KW14" s="18"/>
      <c r="KX14" s="18"/>
      <c r="KY14" s="18"/>
      <c r="KZ14" s="18"/>
      <c r="LA14" s="18"/>
      <c r="LB14" s="18"/>
      <c r="LC14" s="18"/>
      <c r="LD14" s="18"/>
      <c r="LE14" s="18"/>
      <c r="LF14" s="18"/>
      <c r="LG14" s="18"/>
      <c r="LH14" s="18"/>
      <c r="LI14" s="18"/>
      <c r="LJ14" s="18"/>
      <c r="LK14" s="18"/>
      <c r="LL14" s="18"/>
      <c r="LM14" s="18"/>
      <c r="LN14" s="18"/>
      <c r="LO14" s="18"/>
      <c r="LP14" s="18"/>
      <c r="LQ14" s="18"/>
      <c r="LR14" s="18"/>
      <c r="LS14" s="18"/>
      <c r="LT14" s="18"/>
      <c r="LU14" s="18"/>
      <c r="LV14" s="18"/>
      <c r="LW14" s="18"/>
      <c r="LX14" s="18"/>
      <c r="LY14" s="18"/>
      <c r="LZ14" s="18"/>
      <c r="MA14" s="18"/>
      <c r="MB14" s="18"/>
      <c r="MC14" s="18"/>
      <c r="MD14" s="18"/>
      <c r="ME14" s="18"/>
      <c r="MF14" s="18"/>
      <c r="MG14" s="18"/>
      <c r="MH14" s="18"/>
      <c r="MI14" s="18"/>
      <c r="MJ14" s="18"/>
      <c r="MK14" s="18"/>
      <c r="ML14" s="18"/>
      <c r="MM14" s="18"/>
      <c r="MN14" s="18"/>
      <c r="MO14" s="18"/>
      <c r="MP14" s="18"/>
      <c r="MQ14" s="18"/>
      <c r="MR14" s="18"/>
      <c r="MS14" s="18"/>
      <c r="MT14" s="18"/>
      <c r="MU14" s="18"/>
      <c r="MV14" s="18"/>
      <c r="MW14" s="18"/>
      <c r="MX14" s="18"/>
      <c r="MY14" s="18"/>
      <c r="MZ14" s="18"/>
      <c r="NA14" s="18"/>
      <c r="NB14" s="18"/>
      <c r="NC14" s="18"/>
      <c r="ND14" s="18"/>
      <c r="NE14" s="18"/>
      <c r="NF14" s="18"/>
      <c r="NG14" s="18"/>
      <c r="NH14" s="18"/>
      <c r="NI14" s="18"/>
      <c r="NJ14" s="18"/>
      <c r="NK14" s="18"/>
      <c r="NL14" s="18"/>
      <c r="NM14" s="18"/>
      <c r="NN14" s="18"/>
      <c r="NO14" s="18"/>
      <c r="NP14" s="18"/>
      <c r="NQ14" s="18"/>
      <c r="NR14" s="18"/>
      <c r="NS14" s="18"/>
      <c r="NT14" s="18"/>
      <c r="NU14" s="18"/>
      <c r="NV14" s="18"/>
      <c r="NW14" s="18"/>
      <c r="NX14" s="18"/>
      <c r="NY14" s="18"/>
      <c r="NZ14" s="18"/>
      <c r="OA14" s="18"/>
      <c r="OB14" s="18"/>
      <c r="OC14" s="18"/>
      <c r="OD14" s="18"/>
      <c r="OE14" s="18"/>
      <c r="OF14" s="18"/>
      <c r="OG14" s="18"/>
      <c r="OH14" s="18"/>
      <c r="OI14" s="18"/>
      <c r="OJ14" s="18"/>
      <c r="OK14" s="18"/>
      <c r="OL14" s="18"/>
      <c r="OM14" s="18"/>
      <c r="ON14" s="18"/>
      <c r="OO14" s="18"/>
      <c r="OP14" s="18"/>
      <c r="OQ14" s="18"/>
      <c r="OR14" s="18"/>
      <c r="OS14" s="18"/>
      <c r="OT14" s="18"/>
      <c r="OU14" s="18"/>
      <c r="OV14" s="18"/>
      <c r="OW14" s="18"/>
      <c r="OX14" s="18"/>
      <c r="OY14" s="18"/>
      <c r="OZ14" s="18"/>
      <c r="PA14" s="18"/>
      <c r="PB14" s="18"/>
      <c r="PC14" s="18"/>
      <c r="PD14" s="18"/>
      <c r="PE14" s="18"/>
      <c r="PF14" s="18"/>
      <c r="PG14" s="18"/>
      <c r="PH14" s="18"/>
      <c r="PI14" s="18"/>
      <c r="PJ14" s="18"/>
      <c r="PK14" s="18"/>
      <c r="PL14" s="18"/>
      <c r="PM14" s="18"/>
      <c r="PN14" s="18"/>
      <c r="PO14" s="18"/>
      <c r="PP14" s="18"/>
      <c r="PQ14" s="18"/>
      <c r="PR14" s="18"/>
      <c r="PS14" s="18"/>
      <c r="PT14" s="18"/>
      <c r="PU14" s="18"/>
      <c r="PV14" s="18"/>
      <c r="PW14" s="18"/>
      <c r="PX14" s="18"/>
      <c r="PY14" s="18"/>
      <c r="PZ14" s="18"/>
      <c r="QA14" s="18"/>
      <c r="QB14" s="18"/>
      <c r="QC14" s="18"/>
      <c r="QD14" s="18"/>
      <c r="QE14" s="18"/>
      <c r="QF14" s="18"/>
      <c r="QG14" s="18"/>
      <c r="QH14" s="18"/>
      <c r="QI14" s="18"/>
      <c r="QJ14" s="18"/>
      <c r="QK14" s="18"/>
      <c r="QL14" s="18"/>
      <c r="QM14" s="18"/>
      <c r="QN14" s="18"/>
      <c r="QO14" s="18"/>
      <c r="QP14" s="18"/>
      <c r="QQ14" s="18"/>
      <c r="QR14" s="18"/>
      <c r="QS14" s="18"/>
      <c r="QT14" s="18"/>
      <c r="QU14" s="18"/>
      <c r="QV14" s="18"/>
      <c r="QW14" s="18"/>
      <c r="QX14" s="18"/>
      <c r="QY14" s="18"/>
      <c r="QZ14" s="18"/>
      <c r="RA14" s="18"/>
      <c r="RB14" s="18"/>
      <c r="RC14" s="18"/>
      <c r="RD14" s="18"/>
      <c r="RE14" s="18"/>
      <c r="RF14" s="18"/>
      <c r="RG14" s="18"/>
      <c r="RH14" s="18"/>
      <c r="RI14" s="18"/>
      <c r="RJ14" s="18"/>
      <c r="RK14" s="18"/>
      <c r="RL14" s="18"/>
      <c r="RM14" s="18"/>
      <c r="RN14" s="18"/>
      <c r="RO14" s="18"/>
      <c r="RP14" s="18"/>
      <c r="RQ14" s="18"/>
      <c r="RR14" s="18"/>
      <c r="RS14" s="18"/>
      <c r="RT14" s="18"/>
      <c r="RU14" s="18"/>
      <c r="RV14" s="18"/>
      <c r="RW14" s="18"/>
      <c r="RX14" s="18"/>
      <c r="RY14" s="18"/>
      <c r="RZ14" s="18"/>
      <c r="SA14" s="18"/>
      <c r="SB14" s="18"/>
      <c r="SC14" s="18"/>
      <c r="SD14" s="18"/>
      <c r="SE14" s="18"/>
      <c r="SF14" s="18"/>
      <c r="SG14" s="18"/>
      <c r="SH14" s="18"/>
      <c r="SI14" s="18"/>
      <c r="SJ14" s="18"/>
      <c r="SK14" s="18"/>
      <c r="SL14" s="18"/>
      <c r="SM14" s="18"/>
      <c r="SN14" s="18"/>
      <c r="SO14" s="18"/>
      <c r="SP14" s="18"/>
      <c r="SQ14" s="18"/>
      <c r="SR14" s="18"/>
      <c r="SS14" s="18"/>
      <c r="ST14" s="18"/>
      <c r="SU14" s="18"/>
      <c r="SV14" s="18"/>
      <c r="SW14" s="18"/>
      <c r="SX14" s="18"/>
      <c r="SY14" s="18"/>
      <c r="SZ14" s="18"/>
      <c r="TA14" s="18"/>
      <c r="TB14" s="18"/>
      <c r="TC14" s="18"/>
      <c r="TD14" s="18"/>
      <c r="TE14" s="18"/>
      <c r="TF14" s="18"/>
      <c r="TG14" s="18"/>
      <c r="TH14" s="18"/>
      <c r="TI14" s="18"/>
      <c r="TJ14" s="18"/>
      <c r="TK14" s="18"/>
      <c r="TL14" s="18"/>
      <c r="TM14" s="18"/>
      <c r="TN14" s="18"/>
      <c r="TO14" s="18"/>
      <c r="TP14" s="18"/>
      <c r="TQ14" s="18"/>
      <c r="TR14" s="18"/>
      <c r="TS14" s="18"/>
      <c r="TT14" s="18"/>
      <c r="TU14" s="18"/>
      <c r="TV14" s="18"/>
      <c r="TW14" s="18"/>
      <c r="TX14" s="18"/>
      <c r="TY14" s="18"/>
      <c r="TZ14" s="18"/>
      <c r="UA14" s="18"/>
      <c r="UB14" s="18"/>
      <c r="UC14" s="18"/>
      <c r="UD14" s="18"/>
      <c r="UE14" s="18"/>
      <c r="UF14" s="18"/>
      <c r="UG14" s="18"/>
      <c r="UH14" s="18"/>
      <c r="UI14" s="18"/>
      <c r="UJ14" s="18"/>
      <c r="UK14" s="18"/>
      <c r="UL14" s="18"/>
      <c r="UM14" s="18"/>
      <c r="UN14" s="18"/>
      <c r="UO14" s="18"/>
      <c r="UP14" s="18"/>
      <c r="UQ14" s="18"/>
      <c r="UR14" s="18"/>
      <c r="US14" s="18"/>
      <c r="UT14" s="18"/>
      <c r="UU14" s="18"/>
      <c r="UV14" s="18"/>
      <c r="UW14" s="18"/>
      <c r="UX14" s="18"/>
      <c r="UY14" s="18"/>
      <c r="UZ14" s="18"/>
      <c r="VA14" s="18"/>
      <c r="VB14" s="18"/>
      <c r="VC14" s="18"/>
      <c r="VD14" s="18"/>
      <c r="VE14" s="18"/>
      <c r="VF14" s="18"/>
      <c r="VG14" s="18"/>
      <c r="VH14" s="18"/>
      <c r="VI14" s="18"/>
      <c r="VJ14" s="18"/>
      <c r="VK14" s="18"/>
      <c r="VL14" s="18"/>
      <c r="VM14" s="18"/>
      <c r="VN14" s="18"/>
      <c r="VO14" s="18"/>
      <c r="VP14" s="18"/>
      <c r="VQ14" s="18"/>
      <c r="VR14" s="18"/>
      <c r="VS14" s="18"/>
      <c r="VT14" s="18"/>
      <c r="VU14" s="18"/>
      <c r="VV14" s="18"/>
      <c r="VW14" s="18"/>
      <c r="VX14" s="18"/>
      <c r="VY14" s="18"/>
      <c r="VZ14" s="18"/>
      <c r="WA14" s="18"/>
      <c r="WB14" s="18"/>
      <c r="WC14" s="18"/>
      <c r="WD14" s="18"/>
      <c r="WE14" s="18"/>
      <c r="WF14" s="18"/>
      <c r="WG14" s="18"/>
      <c r="WH14" s="18"/>
      <c r="WI14" s="18"/>
      <c r="WJ14" s="18"/>
      <c r="WK14" s="18"/>
      <c r="WL14" s="18"/>
      <c r="WM14" s="18"/>
      <c r="WN14" s="18"/>
      <c r="WO14" s="18"/>
      <c r="WP14" s="18"/>
      <c r="WQ14" s="18"/>
      <c r="WR14" s="18"/>
      <c r="WS14" s="18"/>
      <c r="WT14" s="18"/>
      <c r="WU14" s="18"/>
      <c r="WV14" s="18"/>
      <c r="WW14" s="18"/>
      <c r="WX14" s="18"/>
      <c r="WY14" s="18"/>
      <c r="WZ14" s="18"/>
      <c r="XA14" s="18"/>
      <c r="XB14" s="18"/>
      <c r="XC14" s="18"/>
      <c r="XD14" s="18"/>
      <c r="XE14" s="18"/>
      <c r="XF14" s="18"/>
      <c r="XG14" s="18"/>
      <c r="XH14" s="18"/>
      <c r="XI14" s="18"/>
      <c r="XJ14" s="18"/>
      <c r="XK14" s="18"/>
      <c r="XL14" s="18"/>
      <c r="XM14" s="18"/>
      <c r="XN14" s="18"/>
      <c r="XO14" s="18"/>
      <c r="XP14" s="18"/>
      <c r="XQ14" s="18"/>
      <c r="XR14" s="18"/>
      <c r="XS14" s="18"/>
      <c r="XT14" s="18"/>
      <c r="XU14" s="18"/>
      <c r="XV14" s="18"/>
      <c r="XW14" s="18"/>
      <c r="XX14" s="18"/>
      <c r="XY14" s="18"/>
      <c r="XZ14" s="18"/>
      <c r="YA14" s="18"/>
      <c r="YB14" s="18"/>
      <c r="YC14" s="18"/>
      <c r="YD14" s="18"/>
      <c r="YE14" s="18"/>
      <c r="YF14" s="18"/>
      <c r="YG14" s="18"/>
      <c r="YH14" s="18"/>
      <c r="YI14" s="18"/>
      <c r="YJ14" s="18"/>
      <c r="YK14" s="18"/>
      <c r="YL14" s="18"/>
      <c r="YM14" s="18"/>
      <c r="YN14" s="18"/>
      <c r="YO14" s="18"/>
      <c r="YP14" s="18"/>
      <c r="YQ14" s="18"/>
      <c r="YR14" s="18"/>
      <c r="YS14" s="18"/>
      <c r="YT14" s="18"/>
      <c r="YU14" s="18"/>
      <c r="YV14" s="18"/>
      <c r="YW14" s="18"/>
      <c r="YX14" s="18"/>
      <c r="YY14" s="18"/>
      <c r="YZ14" s="18"/>
      <c r="ZA14" s="18"/>
      <c r="ZB14" s="18"/>
      <c r="ZC14" s="18"/>
      <c r="ZD14" s="18"/>
      <c r="ZE14" s="18"/>
      <c r="ZF14" s="18"/>
      <c r="ZG14" s="18"/>
      <c r="ZH14" s="18"/>
      <c r="ZI14" s="18"/>
      <c r="ZJ14" s="18"/>
      <c r="ZK14" s="18"/>
      <c r="ZL14" s="18"/>
      <c r="ZM14" s="18"/>
      <c r="ZN14" s="18"/>
      <c r="ZO14" s="18"/>
      <c r="ZP14" s="18"/>
      <c r="ZQ14" s="18"/>
      <c r="ZR14" s="18"/>
      <c r="ZS14" s="18"/>
      <c r="ZT14" s="18"/>
      <c r="ZU14" s="18"/>
      <c r="ZV14" s="18"/>
      <c r="ZW14" s="18"/>
      <c r="ZX14" s="18"/>
      <c r="ZY14" s="18"/>
      <c r="ZZ14" s="18"/>
      <c r="AAA14" s="18"/>
      <c r="AAB14" s="18"/>
      <c r="AAC14" s="18"/>
      <c r="AAD14" s="18"/>
      <c r="AAE14" s="18"/>
      <c r="AAF14" s="18"/>
      <c r="AAG14" s="18"/>
      <c r="AAH14" s="18"/>
      <c r="AAI14" s="18"/>
      <c r="AAJ14" s="18"/>
      <c r="AAK14" s="18"/>
      <c r="AAL14" s="18"/>
      <c r="AAM14" s="18"/>
      <c r="AAN14" s="18"/>
      <c r="AAO14" s="18"/>
      <c r="AAP14" s="18"/>
      <c r="AAQ14" s="18"/>
      <c r="AAR14" s="18"/>
      <c r="AAS14" s="18"/>
      <c r="AAT14" s="18"/>
      <c r="AAU14" s="18"/>
      <c r="AAV14" s="18"/>
      <c r="AAW14" s="18"/>
      <c r="AAX14" s="18"/>
      <c r="AAY14" s="18"/>
      <c r="AAZ14" s="18"/>
      <c r="ABA14" s="18"/>
      <c r="ABB14" s="18"/>
      <c r="ABC14" s="18"/>
      <c r="ABD14" s="18"/>
      <c r="ABE14" s="18"/>
      <c r="ABF14" s="18"/>
      <c r="ABG14" s="18"/>
      <c r="ABH14" s="18"/>
      <c r="ABI14" s="18"/>
      <c r="ABJ14" s="18"/>
      <c r="ABK14" s="18"/>
      <c r="ABL14" s="18"/>
      <c r="ABM14" s="18"/>
      <c r="ABN14" s="18"/>
      <c r="ABO14" s="18"/>
      <c r="ABP14" s="18"/>
      <c r="ABQ14" s="18"/>
      <c r="ABR14" s="18"/>
      <c r="ABS14" s="18"/>
      <c r="ABT14" s="18"/>
      <c r="ABU14" s="18"/>
      <c r="ABV14" s="18"/>
      <c r="ABW14" s="18"/>
      <c r="ABX14" s="18"/>
      <c r="ABY14" s="18"/>
      <c r="ABZ14" s="18"/>
      <c r="ACA14" s="18"/>
      <c r="ACB14" s="18"/>
      <c r="ACC14" s="18"/>
      <c r="ACD14" s="18"/>
      <c r="ACE14" s="18"/>
      <c r="ACF14" s="18"/>
      <c r="ACG14" s="18"/>
      <c r="ACH14" s="18"/>
      <c r="ACI14" s="18"/>
      <c r="ACJ14" s="18"/>
      <c r="ACK14" s="18"/>
      <c r="ACL14" s="18"/>
      <c r="ACM14" s="18"/>
      <c r="ACN14" s="18"/>
      <c r="ACO14" s="18"/>
      <c r="ACP14" s="18"/>
      <c r="ACQ14" s="18"/>
      <c r="ACR14" s="18"/>
      <c r="ACS14" s="18"/>
      <c r="ACT14" s="18"/>
      <c r="ACU14" s="18"/>
      <c r="ACV14" s="18"/>
      <c r="ACW14" s="18"/>
      <c r="ACX14" s="18"/>
      <c r="ACY14" s="18"/>
      <c r="ACZ14" s="18"/>
      <c r="ADA14" s="18"/>
      <c r="ADB14" s="18"/>
      <c r="ADC14" s="18"/>
      <c r="ADD14" s="18"/>
      <c r="ADE14" s="18"/>
      <c r="ADF14" s="18"/>
      <c r="ADG14" s="18"/>
      <c r="ADH14" s="18"/>
      <c r="ADI14" s="18"/>
      <c r="ADJ14" s="18"/>
      <c r="ADK14" s="18"/>
      <c r="ADL14" s="18"/>
      <c r="ADM14" s="18"/>
      <c r="ADN14" s="18"/>
      <c r="ADO14" s="18"/>
      <c r="ADP14" s="18"/>
      <c r="ADQ14" s="18"/>
      <c r="ADR14" s="18"/>
      <c r="ADS14" s="18"/>
      <c r="ADT14" s="18"/>
      <c r="ADU14" s="18"/>
      <c r="ADV14" s="18"/>
      <c r="ADW14" s="18"/>
      <c r="ADX14" s="18"/>
      <c r="ADY14" s="18"/>
      <c r="ADZ14" s="18"/>
      <c r="AEA14" s="18"/>
      <c r="AEB14" s="18"/>
      <c r="AEC14" s="18"/>
      <c r="AED14" s="18"/>
      <c r="AEE14" s="18"/>
      <c r="AEF14" s="18"/>
      <c r="AEG14" s="18"/>
      <c r="AEH14" s="18"/>
      <c r="AEI14" s="18"/>
      <c r="AEJ14" s="18"/>
      <c r="AEK14" s="18"/>
      <c r="AEL14" s="18"/>
      <c r="AEM14" s="18"/>
      <c r="AEN14" s="18"/>
      <c r="AEO14" s="18"/>
      <c r="AEP14" s="18"/>
      <c r="AEQ14" s="18"/>
      <c r="AER14" s="18"/>
      <c r="AES14" s="18"/>
      <c r="AET14" s="18"/>
      <c r="AEU14" s="18"/>
      <c r="AEV14" s="18"/>
      <c r="AEW14" s="18"/>
      <c r="AEX14" s="18"/>
      <c r="AEY14" s="18"/>
      <c r="AEZ14" s="18"/>
      <c r="AFA14" s="18"/>
      <c r="AFB14" s="18"/>
      <c r="AFC14" s="18"/>
      <c r="AFD14" s="18"/>
      <c r="AFE14" s="18"/>
      <c r="AFF14" s="18"/>
      <c r="AFG14" s="18"/>
      <c r="AFH14" s="18"/>
      <c r="AFI14" s="18"/>
      <c r="AFJ14" s="18"/>
      <c r="AFK14" s="18"/>
      <c r="AFL14" s="18"/>
      <c r="AFM14" s="18"/>
      <c r="AFN14" s="18"/>
      <c r="AFO14" s="18"/>
      <c r="AFP14" s="18"/>
      <c r="AFQ14" s="18"/>
      <c r="AFR14" s="18"/>
      <c r="AFS14" s="18"/>
      <c r="AFT14" s="18"/>
      <c r="AFU14" s="18"/>
      <c r="AFV14" s="18"/>
      <c r="AFW14" s="18"/>
      <c r="AFX14" s="18"/>
      <c r="AFY14" s="18"/>
      <c r="AFZ14" s="18"/>
      <c r="AGA14" s="18"/>
      <c r="AGB14" s="18"/>
      <c r="AGC14" s="18"/>
      <c r="AGD14" s="18"/>
      <c r="AGE14" s="18"/>
      <c r="AGF14" s="18"/>
      <c r="AGG14" s="18"/>
      <c r="AGH14" s="18"/>
      <c r="AGI14" s="18"/>
      <c r="AGJ14" s="18"/>
      <c r="AGK14" s="18"/>
      <c r="AGL14" s="18"/>
      <c r="AGM14" s="18"/>
      <c r="AGN14" s="18"/>
      <c r="AGO14" s="18"/>
      <c r="AGP14" s="18"/>
      <c r="AGQ14" s="18"/>
      <c r="AGR14" s="18"/>
      <c r="AGS14" s="18"/>
      <c r="AGT14" s="18"/>
      <c r="AGU14" s="18"/>
      <c r="AGV14" s="18"/>
      <c r="AGW14" s="18"/>
      <c r="AGX14" s="18"/>
      <c r="AGY14" s="18"/>
      <c r="AGZ14" s="18"/>
      <c r="AHA14" s="18"/>
      <c r="AHB14" s="18"/>
      <c r="AHC14" s="18"/>
      <c r="AHD14" s="18"/>
      <c r="AHE14" s="18"/>
      <c r="AHF14" s="18"/>
      <c r="AHG14" s="18"/>
      <c r="AHH14" s="18"/>
      <c r="AHI14" s="18"/>
      <c r="AHJ14" s="18"/>
      <c r="AHK14" s="18"/>
      <c r="AHL14" s="18"/>
      <c r="AHM14" s="18"/>
      <c r="AHN14" s="18"/>
      <c r="AHO14" s="18"/>
      <c r="AHP14" s="18"/>
      <c r="AHQ14" s="18"/>
      <c r="AHR14" s="18"/>
      <c r="AHS14" s="18"/>
      <c r="AHT14" s="18"/>
      <c r="AHU14" s="18"/>
      <c r="AHV14" s="18"/>
      <c r="AHW14" s="18"/>
      <c r="AHX14" s="18"/>
      <c r="AHY14" s="18"/>
      <c r="AHZ14" s="18"/>
      <c r="AIA14" s="18"/>
      <c r="AIB14" s="18"/>
      <c r="AIC14" s="18"/>
      <c r="AID14" s="18"/>
      <c r="AIE14" s="18"/>
      <c r="AIF14" s="18"/>
      <c r="AIG14" s="18"/>
      <c r="AIH14" s="18"/>
      <c r="AII14" s="18"/>
      <c r="AIJ14" s="18"/>
      <c r="AIK14" s="18"/>
      <c r="AIL14" s="18"/>
      <c r="AIM14" s="18"/>
      <c r="AIN14" s="18"/>
      <c r="AIO14" s="18"/>
      <c r="AIP14" s="18"/>
      <c r="AIQ14" s="18"/>
      <c r="AIR14" s="18"/>
      <c r="AIS14" s="18"/>
      <c r="AIT14" s="18"/>
      <c r="AIU14" s="18"/>
      <c r="AIV14" s="18"/>
      <c r="AIW14" s="18"/>
      <c r="AIX14" s="18"/>
      <c r="AIY14" s="18"/>
      <c r="AIZ14" s="18"/>
      <c r="AJA14" s="18"/>
      <c r="AJB14" s="18"/>
      <c r="AJC14" s="18"/>
      <c r="AJD14" s="18"/>
      <c r="AJE14" s="18"/>
      <c r="AJF14" s="18"/>
      <c r="AJG14" s="18"/>
      <c r="AJH14" s="18"/>
      <c r="AJI14" s="18"/>
      <c r="AJJ14" s="18"/>
      <c r="AJK14" s="18"/>
      <c r="AJL14" s="18"/>
      <c r="AJM14" s="18"/>
      <c r="AJN14" s="18"/>
      <c r="AJO14" s="18"/>
      <c r="AJP14" s="18"/>
      <c r="AJQ14" s="18"/>
      <c r="AJR14" s="18"/>
      <c r="AJS14" s="18"/>
      <c r="AJT14" s="18"/>
      <c r="AJU14" s="18"/>
      <c r="AJV14" s="18"/>
      <c r="AJW14" s="18"/>
      <c r="AJX14" s="18"/>
      <c r="AJY14" s="18"/>
      <c r="AJZ14" s="18"/>
      <c r="AKA14" s="18"/>
      <c r="AKB14" s="18"/>
      <c r="AKC14" s="18"/>
      <c r="AKD14" s="18"/>
      <c r="AKE14" s="18"/>
      <c r="AKF14" s="18"/>
      <c r="AKG14" s="18"/>
      <c r="AKH14" s="18"/>
      <c r="AKI14" s="18"/>
      <c r="AKJ14" s="18"/>
      <c r="AKK14" s="18"/>
      <c r="AKL14" s="18"/>
      <c r="AKM14" s="18"/>
      <c r="AKN14" s="18"/>
      <c r="AKO14" s="18"/>
      <c r="AKP14" s="18"/>
      <c r="AKQ14" s="18"/>
      <c r="AKR14" s="18"/>
      <c r="AKS14" s="18"/>
      <c r="AKT14" s="18"/>
      <c r="AKU14" s="18"/>
      <c r="AKV14" s="18"/>
      <c r="AKW14" s="18"/>
      <c r="AKX14" s="18"/>
      <c r="AKY14" s="18"/>
      <c r="AKZ14" s="18"/>
      <c r="ALA14" s="18"/>
      <c r="ALB14" s="18"/>
      <c r="ALC14" s="18"/>
      <c r="ALD14" s="18"/>
      <c r="ALE14" s="18"/>
      <c r="ALF14" s="18"/>
      <c r="ALG14" s="18"/>
      <c r="ALH14" s="18"/>
    </row>
    <row r="15" spans="1:996" s="55" customFormat="1" ht="15.75">
      <c r="A15" s="64" t="s">
        <v>28</v>
      </c>
      <c r="B15" s="194">
        <v>1</v>
      </c>
      <c r="C15" s="435">
        <v>2</v>
      </c>
      <c r="D15" s="188">
        <v>91</v>
      </c>
      <c r="E15" s="35">
        <v>77</v>
      </c>
      <c r="F15" s="451">
        <f t="shared" si="5"/>
        <v>14</v>
      </c>
      <c r="G15" s="578">
        <v>91</v>
      </c>
      <c r="H15" s="219"/>
      <c r="I15" s="182">
        <v>0</v>
      </c>
      <c r="J15" s="36"/>
      <c r="K15" s="589"/>
      <c r="L15" s="590">
        <v>0</v>
      </c>
      <c r="M15" s="188">
        <v>0</v>
      </c>
      <c r="N15" s="184"/>
      <c r="O15" s="220">
        <v>1</v>
      </c>
      <c r="P15" s="188">
        <v>1</v>
      </c>
      <c r="Q15" s="189"/>
      <c r="R15" s="63">
        <v>1</v>
      </c>
      <c r="S15" s="188">
        <v>0</v>
      </c>
      <c r="T15" s="184">
        <f t="shared" si="4"/>
        <v>0</v>
      </c>
      <c r="U15" s="41">
        <v>0</v>
      </c>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c r="IW15" s="18"/>
      <c r="IX15" s="18"/>
      <c r="IY15" s="18"/>
      <c r="IZ15" s="18"/>
      <c r="JA15" s="18"/>
      <c r="JB15" s="18"/>
      <c r="JC15" s="18"/>
      <c r="JD15" s="18"/>
      <c r="JE15" s="18"/>
      <c r="JF15" s="18"/>
      <c r="JG15" s="18"/>
      <c r="JH15" s="18"/>
      <c r="JI15" s="18"/>
      <c r="JJ15" s="18"/>
      <c r="JK15" s="18"/>
      <c r="JL15" s="18"/>
      <c r="JM15" s="18"/>
      <c r="JN15" s="18"/>
      <c r="JO15" s="18"/>
      <c r="JP15" s="18"/>
      <c r="JQ15" s="18"/>
      <c r="JR15" s="18"/>
      <c r="JS15" s="18"/>
      <c r="JT15" s="18"/>
      <c r="JU15" s="18"/>
      <c r="JV15" s="18"/>
      <c r="JW15" s="18"/>
      <c r="JX15" s="18"/>
      <c r="JY15" s="18"/>
      <c r="JZ15" s="18"/>
      <c r="KA15" s="18"/>
      <c r="KB15" s="18"/>
      <c r="KC15" s="18"/>
      <c r="KD15" s="18"/>
      <c r="KE15" s="18"/>
      <c r="KF15" s="18"/>
      <c r="KG15" s="18"/>
      <c r="KH15" s="18"/>
      <c r="KI15" s="18"/>
      <c r="KJ15" s="18"/>
      <c r="KK15" s="18"/>
      <c r="KL15" s="18"/>
      <c r="KM15" s="18"/>
      <c r="KN15" s="18"/>
      <c r="KO15" s="18"/>
      <c r="KP15" s="18"/>
      <c r="KQ15" s="18"/>
      <c r="KR15" s="18"/>
      <c r="KS15" s="18"/>
      <c r="KT15" s="18"/>
      <c r="KU15" s="18"/>
      <c r="KV15" s="18"/>
      <c r="KW15" s="18"/>
      <c r="KX15" s="18"/>
      <c r="KY15" s="18"/>
      <c r="KZ15" s="18"/>
      <c r="LA15" s="18"/>
      <c r="LB15" s="18"/>
      <c r="LC15" s="18"/>
      <c r="LD15" s="18"/>
      <c r="LE15" s="18"/>
      <c r="LF15" s="18"/>
      <c r="LG15" s="18"/>
      <c r="LH15" s="18"/>
      <c r="LI15" s="18"/>
      <c r="LJ15" s="18"/>
      <c r="LK15" s="18"/>
      <c r="LL15" s="18"/>
      <c r="LM15" s="18"/>
      <c r="LN15" s="18"/>
      <c r="LO15" s="18"/>
      <c r="LP15" s="18"/>
      <c r="LQ15" s="18"/>
      <c r="LR15" s="18"/>
      <c r="LS15" s="18"/>
      <c r="LT15" s="18"/>
      <c r="LU15" s="18"/>
      <c r="LV15" s="18"/>
      <c r="LW15" s="18"/>
      <c r="LX15" s="18"/>
      <c r="LY15" s="18"/>
      <c r="LZ15" s="18"/>
      <c r="MA15" s="18"/>
      <c r="MB15" s="18"/>
      <c r="MC15" s="18"/>
      <c r="MD15" s="18"/>
      <c r="ME15" s="18"/>
      <c r="MF15" s="18"/>
      <c r="MG15" s="18"/>
      <c r="MH15" s="18"/>
      <c r="MI15" s="18"/>
      <c r="MJ15" s="18"/>
      <c r="MK15" s="18"/>
      <c r="ML15" s="18"/>
      <c r="MM15" s="18"/>
      <c r="MN15" s="18"/>
      <c r="MO15" s="18"/>
      <c r="MP15" s="18"/>
      <c r="MQ15" s="18"/>
      <c r="MR15" s="18"/>
      <c r="MS15" s="18"/>
      <c r="MT15" s="18"/>
      <c r="MU15" s="18"/>
      <c r="MV15" s="18"/>
      <c r="MW15" s="18"/>
      <c r="MX15" s="18"/>
      <c r="MY15" s="18"/>
      <c r="MZ15" s="18"/>
      <c r="NA15" s="18"/>
      <c r="NB15" s="18"/>
      <c r="NC15" s="18"/>
      <c r="ND15" s="18"/>
      <c r="NE15" s="18"/>
      <c r="NF15" s="18"/>
      <c r="NG15" s="18"/>
      <c r="NH15" s="18"/>
      <c r="NI15" s="18"/>
      <c r="NJ15" s="18"/>
      <c r="NK15" s="18"/>
      <c r="NL15" s="18"/>
      <c r="NM15" s="18"/>
      <c r="NN15" s="18"/>
      <c r="NO15" s="18"/>
      <c r="NP15" s="18"/>
      <c r="NQ15" s="18"/>
      <c r="NR15" s="18"/>
      <c r="NS15" s="18"/>
      <c r="NT15" s="18"/>
      <c r="NU15" s="18"/>
      <c r="NV15" s="18"/>
      <c r="NW15" s="18"/>
      <c r="NX15" s="18"/>
      <c r="NY15" s="18"/>
      <c r="NZ15" s="18"/>
      <c r="OA15" s="18"/>
      <c r="OB15" s="18"/>
      <c r="OC15" s="18"/>
      <c r="OD15" s="18"/>
      <c r="OE15" s="18"/>
      <c r="OF15" s="18"/>
      <c r="OG15" s="18"/>
      <c r="OH15" s="18"/>
      <c r="OI15" s="18"/>
      <c r="OJ15" s="18"/>
      <c r="OK15" s="18"/>
      <c r="OL15" s="18"/>
      <c r="OM15" s="18"/>
      <c r="ON15" s="18"/>
      <c r="OO15" s="18"/>
      <c r="OP15" s="18"/>
      <c r="OQ15" s="18"/>
      <c r="OR15" s="18"/>
      <c r="OS15" s="18"/>
      <c r="OT15" s="18"/>
      <c r="OU15" s="18"/>
      <c r="OV15" s="18"/>
      <c r="OW15" s="18"/>
      <c r="OX15" s="18"/>
      <c r="OY15" s="18"/>
      <c r="OZ15" s="18"/>
      <c r="PA15" s="18"/>
      <c r="PB15" s="18"/>
      <c r="PC15" s="18"/>
      <c r="PD15" s="18"/>
      <c r="PE15" s="18"/>
      <c r="PF15" s="18"/>
      <c r="PG15" s="18"/>
      <c r="PH15" s="18"/>
      <c r="PI15" s="18"/>
      <c r="PJ15" s="18"/>
      <c r="PK15" s="18"/>
      <c r="PL15" s="18"/>
      <c r="PM15" s="18"/>
      <c r="PN15" s="18"/>
      <c r="PO15" s="18"/>
      <c r="PP15" s="18"/>
      <c r="PQ15" s="18"/>
      <c r="PR15" s="18"/>
      <c r="PS15" s="18"/>
      <c r="PT15" s="18"/>
      <c r="PU15" s="18"/>
      <c r="PV15" s="18"/>
      <c r="PW15" s="18"/>
      <c r="PX15" s="18"/>
      <c r="PY15" s="18"/>
      <c r="PZ15" s="18"/>
      <c r="QA15" s="18"/>
      <c r="QB15" s="18"/>
      <c r="QC15" s="18"/>
      <c r="QD15" s="18"/>
      <c r="QE15" s="18"/>
      <c r="QF15" s="18"/>
      <c r="QG15" s="18"/>
      <c r="QH15" s="18"/>
      <c r="QI15" s="18"/>
      <c r="QJ15" s="18"/>
      <c r="QK15" s="18"/>
      <c r="QL15" s="18"/>
      <c r="QM15" s="18"/>
      <c r="QN15" s="18"/>
      <c r="QO15" s="18"/>
      <c r="QP15" s="18"/>
      <c r="QQ15" s="18"/>
      <c r="QR15" s="18"/>
      <c r="QS15" s="18"/>
      <c r="QT15" s="18"/>
      <c r="QU15" s="18"/>
      <c r="QV15" s="18"/>
      <c r="QW15" s="18"/>
      <c r="QX15" s="18"/>
      <c r="QY15" s="18"/>
      <c r="QZ15" s="18"/>
      <c r="RA15" s="18"/>
      <c r="RB15" s="18"/>
      <c r="RC15" s="18"/>
      <c r="RD15" s="18"/>
      <c r="RE15" s="18"/>
      <c r="RF15" s="18"/>
      <c r="RG15" s="18"/>
      <c r="RH15" s="18"/>
      <c r="RI15" s="18"/>
      <c r="RJ15" s="18"/>
      <c r="RK15" s="18"/>
      <c r="RL15" s="18"/>
      <c r="RM15" s="18"/>
      <c r="RN15" s="18"/>
      <c r="RO15" s="18"/>
      <c r="RP15" s="18"/>
      <c r="RQ15" s="18"/>
      <c r="RR15" s="18"/>
      <c r="RS15" s="18"/>
      <c r="RT15" s="18"/>
      <c r="RU15" s="18"/>
      <c r="RV15" s="18"/>
      <c r="RW15" s="18"/>
      <c r="RX15" s="18"/>
      <c r="RY15" s="18"/>
      <c r="RZ15" s="18"/>
      <c r="SA15" s="18"/>
      <c r="SB15" s="18"/>
      <c r="SC15" s="18"/>
      <c r="SD15" s="18"/>
      <c r="SE15" s="18"/>
      <c r="SF15" s="18"/>
      <c r="SG15" s="18"/>
      <c r="SH15" s="18"/>
      <c r="SI15" s="18"/>
      <c r="SJ15" s="18"/>
      <c r="SK15" s="18"/>
      <c r="SL15" s="18"/>
      <c r="SM15" s="18"/>
      <c r="SN15" s="18"/>
      <c r="SO15" s="18"/>
      <c r="SP15" s="18"/>
      <c r="SQ15" s="18"/>
      <c r="SR15" s="18"/>
      <c r="SS15" s="18"/>
      <c r="ST15" s="18"/>
      <c r="SU15" s="18"/>
      <c r="SV15" s="18"/>
      <c r="SW15" s="18"/>
      <c r="SX15" s="18"/>
      <c r="SY15" s="18"/>
      <c r="SZ15" s="18"/>
      <c r="TA15" s="18"/>
      <c r="TB15" s="18"/>
      <c r="TC15" s="18"/>
      <c r="TD15" s="18"/>
      <c r="TE15" s="18"/>
      <c r="TF15" s="18"/>
      <c r="TG15" s="18"/>
      <c r="TH15" s="18"/>
      <c r="TI15" s="18"/>
      <c r="TJ15" s="18"/>
      <c r="TK15" s="18"/>
      <c r="TL15" s="18"/>
      <c r="TM15" s="18"/>
      <c r="TN15" s="18"/>
      <c r="TO15" s="18"/>
      <c r="TP15" s="18"/>
      <c r="TQ15" s="18"/>
      <c r="TR15" s="18"/>
      <c r="TS15" s="18"/>
      <c r="TT15" s="18"/>
      <c r="TU15" s="18"/>
      <c r="TV15" s="18"/>
      <c r="TW15" s="18"/>
      <c r="TX15" s="18"/>
      <c r="TY15" s="18"/>
      <c r="TZ15" s="18"/>
      <c r="UA15" s="18"/>
      <c r="UB15" s="18"/>
      <c r="UC15" s="18"/>
      <c r="UD15" s="18"/>
      <c r="UE15" s="18"/>
      <c r="UF15" s="18"/>
      <c r="UG15" s="18"/>
      <c r="UH15" s="18"/>
      <c r="UI15" s="18"/>
      <c r="UJ15" s="18"/>
      <c r="UK15" s="18"/>
      <c r="UL15" s="18"/>
      <c r="UM15" s="18"/>
      <c r="UN15" s="18"/>
      <c r="UO15" s="18"/>
      <c r="UP15" s="18"/>
      <c r="UQ15" s="18"/>
      <c r="UR15" s="18"/>
      <c r="US15" s="18"/>
      <c r="UT15" s="18"/>
      <c r="UU15" s="18"/>
      <c r="UV15" s="18"/>
      <c r="UW15" s="18"/>
      <c r="UX15" s="18"/>
      <c r="UY15" s="18"/>
      <c r="UZ15" s="18"/>
      <c r="VA15" s="18"/>
      <c r="VB15" s="18"/>
      <c r="VC15" s="18"/>
      <c r="VD15" s="18"/>
      <c r="VE15" s="18"/>
      <c r="VF15" s="18"/>
      <c r="VG15" s="18"/>
      <c r="VH15" s="18"/>
      <c r="VI15" s="18"/>
      <c r="VJ15" s="18"/>
      <c r="VK15" s="18"/>
      <c r="VL15" s="18"/>
      <c r="VM15" s="18"/>
      <c r="VN15" s="18"/>
      <c r="VO15" s="18"/>
      <c r="VP15" s="18"/>
      <c r="VQ15" s="18"/>
      <c r="VR15" s="18"/>
      <c r="VS15" s="18"/>
      <c r="VT15" s="18"/>
      <c r="VU15" s="18"/>
      <c r="VV15" s="18"/>
      <c r="VW15" s="18"/>
      <c r="VX15" s="18"/>
      <c r="VY15" s="18"/>
      <c r="VZ15" s="18"/>
      <c r="WA15" s="18"/>
      <c r="WB15" s="18"/>
      <c r="WC15" s="18"/>
      <c r="WD15" s="18"/>
      <c r="WE15" s="18"/>
      <c r="WF15" s="18"/>
      <c r="WG15" s="18"/>
      <c r="WH15" s="18"/>
      <c r="WI15" s="18"/>
      <c r="WJ15" s="18"/>
      <c r="WK15" s="18"/>
      <c r="WL15" s="18"/>
      <c r="WM15" s="18"/>
      <c r="WN15" s="18"/>
      <c r="WO15" s="18"/>
      <c r="WP15" s="18"/>
      <c r="WQ15" s="18"/>
      <c r="WR15" s="18"/>
      <c r="WS15" s="18"/>
      <c r="WT15" s="18"/>
      <c r="WU15" s="18"/>
      <c r="WV15" s="18"/>
      <c r="WW15" s="18"/>
      <c r="WX15" s="18"/>
      <c r="WY15" s="18"/>
      <c r="WZ15" s="18"/>
      <c r="XA15" s="18"/>
      <c r="XB15" s="18"/>
      <c r="XC15" s="18"/>
      <c r="XD15" s="18"/>
      <c r="XE15" s="18"/>
      <c r="XF15" s="18"/>
      <c r="XG15" s="18"/>
      <c r="XH15" s="18"/>
      <c r="XI15" s="18"/>
      <c r="XJ15" s="18"/>
      <c r="XK15" s="18"/>
      <c r="XL15" s="18"/>
      <c r="XM15" s="18"/>
      <c r="XN15" s="18"/>
      <c r="XO15" s="18"/>
      <c r="XP15" s="18"/>
      <c r="XQ15" s="18"/>
      <c r="XR15" s="18"/>
      <c r="XS15" s="18"/>
      <c r="XT15" s="18"/>
      <c r="XU15" s="18"/>
      <c r="XV15" s="18"/>
      <c r="XW15" s="18"/>
      <c r="XX15" s="18"/>
      <c r="XY15" s="18"/>
      <c r="XZ15" s="18"/>
      <c r="YA15" s="18"/>
      <c r="YB15" s="18"/>
      <c r="YC15" s="18"/>
      <c r="YD15" s="18"/>
      <c r="YE15" s="18"/>
      <c r="YF15" s="18"/>
      <c r="YG15" s="18"/>
      <c r="YH15" s="18"/>
      <c r="YI15" s="18"/>
      <c r="YJ15" s="18"/>
      <c r="YK15" s="18"/>
      <c r="YL15" s="18"/>
      <c r="YM15" s="18"/>
      <c r="YN15" s="18"/>
      <c r="YO15" s="18"/>
      <c r="YP15" s="18"/>
      <c r="YQ15" s="18"/>
      <c r="YR15" s="18"/>
      <c r="YS15" s="18"/>
      <c r="YT15" s="18"/>
      <c r="YU15" s="18"/>
      <c r="YV15" s="18"/>
      <c r="YW15" s="18"/>
      <c r="YX15" s="18"/>
      <c r="YY15" s="18"/>
      <c r="YZ15" s="18"/>
      <c r="ZA15" s="18"/>
      <c r="ZB15" s="18"/>
      <c r="ZC15" s="18"/>
      <c r="ZD15" s="18"/>
      <c r="ZE15" s="18"/>
      <c r="ZF15" s="18"/>
      <c r="ZG15" s="18"/>
      <c r="ZH15" s="18"/>
      <c r="ZI15" s="18"/>
      <c r="ZJ15" s="18"/>
      <c r="ZK15" s="18"/>
      <c r="ZL15" s="18"/>
      <c r="ZM15" s="18"/>
      <c r="ZN15" s="18"/>
      <c r="ZO15" s="18"/>
      <c r="ZP15" s="18"/>
      <c r="ZQ15" s="18"/>
      <c r="ZR15" s="18"/>
      <c r="ZS15" s="18"/>
      <c r="ZT15" s="18"/>
      <c r="ZU15" s="18"/>
      <c r="ZV15" s="18"/>
      <c r="ZW15" s="18"/>
      <c r="ZX15" s="18"/>
      <c r="ZY15" s="18"/>
      <c r="ZZ15" s="18"/>
      <c r="AAA15" s="18"/>
      <c r="AAB15" s="18"/>
      <c r="AAC15" s="18"/>
      <c r="AAD15" s="18"/>
      <c r="AAE15" s="18"/>
      <c r="AAF15" s="18"/>
      <c r="AAG15" s="18"/>
      <c r="AAH15" s="18"/>
      <c r="AAI15" s="18"/>
      <c r="AAJ15" s="18"/>
      <c r="AAK15" s="18"/>
      <c r="AAL15" s="18"/>
      <c r="AAM15" s="18"/>
      <c r="AAN15" s="18"/>
      <c r="AAO15" s="18"/>
      <c r="AAP15" s="18"/>
      <c r="AAQ15" s="18"/>
      <c r="AAR15" s="18"/>
      <c r="AAS15" s="18"/>
      <c r="AAT15" s="18"/>
      <c r="AAU15" s="18"/>
      <c r="AAV15" s="18"/>
      <c r="AAW15" s="18"/>
      <c r="AAX15" s="18"/>
      <c r="AAY15" s="18"/>
      <c r="AAZ15" s="18"/>
      <c r="ABA15" s="18"/>
      <c r="ABB15" s="18"/>
      <c r="ABC15" s="18"/>
      <c r="ABD15" s="18"/>
      <c r="ABE15" s="18"/>
      <c r="ABF15" s="18"/>
      <c r="ABG15" s="18"/>
      <c r="ABH15" s="18"/>
      <c r="ABI15" s="18"/>
      <c r="ABJ15" s="18"/>
      <c r="ABK15" s="18"/>
      <c r="ABL15" s="18"/>
      <c r="ABM15" s="18"/>
      <c r="ABN15" s="18"/>
      <c r="ABO15" s="18"/>
      <c r="ABP15" s="18"/>
      <c r="ABQ15" s="18"/>
      <c r="ABR15" s="18"/>
      <c r="ABS15" s="18"/>
      <c r="ABT15" s="18"/>
      <c r="ABU15" s="18"/>
      <c r="ABV15" s="18"/>
      <c r="ABW15" s="18"/>
      <c r="ABX15" s="18"/>
      <c r="ABY15" s="18"/>
      <c r="ABZ15" s="18"/>
      <c r="ACA15" s="18"/>
      <c r="ACB15" s="18"/>
      <c r="ACC15" s="18"/>
      <c r="ACD15" s="18"/>
      <c r="ACE15" s="18"/>
      <c r="ACF15" s="18"/>
      <c r="ACG15" s="18"/>
      <c r="ACH15" s="18"/>
      <c r="ACI15" s="18"/>
      <c r="ACJ15" s="18"/>
      <c r="ACK15" s="18"/>
      <c r="ACL15" s="18"/>
      <c r="ACM15" s="18"/>
      <c r="ACN15" s="18"/>
      <c r="ACO15" s="18"/>
      <c r="ACP15" s="18"/>
      <c r="ACQ15" s="18"/>
      <c r="ACR15" s="18"/>
      <c r="ACS15" s="18"/>
      <c r="ACT15" s="18"/>
      <c r="ACU15" s="18"/>
      <c r="ACV15" s="18"/>
      <c r="ACW15" s="18"/>
      <c r="ACX15" s="18"/>
      <c r="ACY15" s="18"/>
      <c r="ACZ15" s="18"/>
      <c r="ADA15" s="18"/>
      <c r="ADB15" s="18"/>
      <c r="ADC15" s="18"/>
      <c r="ADD15" s="18"/>
      <c r="ADE15" s="18"/>
      <c r="ADF15" s="18"/>
      <c r="ADG15" s="18"/>
      <c r="ADH15" s="18"/>
      <c r="ADI15" s="18"/>
      <c r="ADJ15" s="18"/>
      <c r="ADK15" s="18"/>
      <c r="ADL15" s="18"/>
      <c r="ADM15" s="18"/>
      <c r="ADN15" s="18"/>
      <c r="ADO15" s="18"/>
      <c r="ADP15" s="18"/>
      <c r="ADQ15" s="18"/>
      <c r="ADR15" s="18"/>
      <c r="ADS15" s="18"/>
      <c r="ADT15" s="18"/>
      <c r="ADU15" s="18"/>
      <c r="ADV15" s="18"/>
      <c r="ADW15" s="18"/>
      <c r="ADX15" s="18"/>
      <c r="ADY15" s="18"/>
      <c r="ADZ15" s="18"/>
      <c r="AEA15" s="18"/>
      <c r="AEB15" s="18"/>
      <c r="AEC15" s="18"/>
      <c r="AED15" s="18"/>
      <c r="AEE15" s="18"/>
      <c r="AEF15" s="18"/>
      <c r="AEG15" s="18"/>
      <c r="AEH15" s="18"/>
      <c r="AEI15" s="18"/>
      <c r="AEJ15" s="18"/>
      <c r="AEK15" s="18"/>
      <c r="AEL15" s="18"/>
      <c r="AEM15" s="18"/>
      <c r="AEN15" s="18"/>
      <c r="AEO15" s="18"/>
      <c r="AEP15" s="18"/>
      <c r="AEQ15" s="18"/>
      <c r="AER15" s="18"/>
      <c r="AES15" s="18"/>
      <c r="AET15" s="18"/>
      <c r="AEU15" s="18"/>
      <c r="AEV15" s="18"/>
      <c r="AEW15" s="18"/>
      <c r="AEX15" s="18"/>
      <c r="AEY15" s="18"/>
      <c r="AEZ15" s="18"/>
      <c r="AFA15" s="18"/>
      <c r="AFB15" s="18"/>
      <c r="AFC15" s="18"/>
      <c r="AFD15" s="18"/>
      <c r="AFE15" s="18"/>
      <c r="AFF15" s="18"/>
      <c r="AFG15" s="18"/>
      <c r="AFH15" s="18"/>
      <c r="AFI15" s="18"/>
      <c r="AFJ15" s="18"/>
      <c r="AFK15" s="18"/>
      <c r="AFL15" s="18"/>
      <c r="AFM15" s="18"/>
      <c r="AFN15" s="18"/>
      <c r="AFO15" s="18"/>
      <c r="AFP15" s="18"/>
      <c r="AFQ15" s="18"/>
      <c r="AFR15" s="18"/>
      <c r="AFS15" s="18"/>
      <c r="AFT15" s="18"/>
      <c r="AFU15" s="18"/>
      <c r="AFV15" s="18"/>
      <c r="AFW15" s="18"/>
      <c r="AFX15" s="18"/>
      <c r="AFY15" s="18"/>
      <c r="AFZ15" s="18"/>
      <c r="AGA15" s="18"/>
      <c r="AGB15" s="18"/>
      <c r="AGC15" s="18"/>
      <c r="AGD15" s="18"/>
      <c r="AGE15" s="18"/>
      <c r="AGF15" s="18"/>
      <c r="AGG15" s="18"/>
      <c r="AGH15" s="18"/>
      <c r="AGI15" s="18"/>
      <c r="AGJ15" s="18"/>
      <c r="AGK15" s="18"/>
      <c r="AGL15" s="18"/>
      <c r="AGM15" s="18"/>
      <c r="AGN15" s="18"/>
      <c r="AGO15" s="18"/>
      <c r="AGP15" s="18"/>
      <c r="AGQ15" s="18"/>
      <c r="AGR15" s="18"/>
      <c r="AGS15" s="18"/>
      <c r="AGT15" s="18"/>
      <c r="AGU15" s="18"/>
      <c r="AGV15" s="18"/>
      <c r="AGW15" s="18"/>
      <c r="AGX15" s="18"/>
      <c r="AGY15" s="18"/>
      <c r="AGZ15" s="18"/>
      <c r="AHA15" s="18"/>
      <c r="AHB15" s="18"/>
      <c r="AHC15" s="18"/>
      <c r="AHD15" s="18"/>
      <c r="AHE15" s="18"/>
      <c r="AHF15" s="18"/>
      <c r="AHG15" s="18"/>
      <c r="AHH15" s="18"/>
      <c r="AHI15" s="18"/>
      <c r="AHJ15" s="18"/>
      <c r="AHK15" s="18"/>
      <c r="AHL15" s="18"/>
      <c r="AHM15" s="18"/>
      <c r="AHN15" s="18"/>
      <c r="AHO15" s="18"/>
      <c r="AHP15" s="18"/>
      <c r="AHQ15" s="18"/>
      <c r="AHR15" s="18"/>
      <c r="AHS15" s="18"/>
      <c r="AHT15" s="18"/>
      <c r="AHU15" s="18"/>
      <c r="AHV15" s="18"/>
      <c r="AHW15" s="18"/>
      <c r="AHX15" s="18"/>
      <c r="AHY15" s="18"/>
      <c r="AHZ15" s="18"/>
      <c r="AIA15" s="18"/>
      <c r="AIB15" s="18"/>
      <c r="AIC15" s="18"/>
      <c r="AID15" s="18"/>
      <c r="AIE15" s="18"/>
      <c r="AIF15" s="18"/>
      <c r="AIG15" s="18"/>
      <c r="AIH15" s="18"/>
      <c r="AII15" s="18"/>
      <c r="AIJ15" s="18"/>
      <c r="AIK15" s="18"/>
      <c r="AIL15" s="18"/>
      <c r="AIM15" s="18"/>
      <c r="AIN15" s="18"/>
      <c r="AIO15" s="18"/>
      <c r="AIP15" s="18"/>
      <c r="AIQ15" s="18"/>
      <c r="AIR15" s="18"/>
      <c r="AIS15" s="18"/>
      <c r="AIT15" s="18"/>
      <c r="AIU15" s="18"/>
      <c r="AIV15" s="18"/>
      <c r="AIW15" s="18"/>
      <c r="AIX15" s="18"/>
      <c r="AIY15" s="18"/>
      <c r="AIZ15" s="18"/>
      <c r="AJA15" s="18"/>
      <c r="AJB15" s="18"/>
      <c r="AJC15" s="18"/>
      <c r="AJD15" s="18"/>
      <c r="AJE15" s="18"/>
      <c r="AJF15" s="18"/>
      <c r="AJG15" s="18"/>
      <c r="AJH15" s="18"/>
      <c r="AJI15" s="18"/>
      <c r="AJJ15" s="18"/>
      <c r="AJK15" s="18"/>
      <c r="AJL15" s="18"/>
      <c r="AJM15" s="18"/>
      <c r="AJN15" s="18"/>
      <c r="AJO15" s="18"/>
      <c r="AJP15" s="18"/>
      <c r="AJQ15" s="18"/>
      <c r="AJR15" s="18"/>
      <c r="AJS15" s="18"/>
      <c r="AJT15" s="18"/>
      <c r="AJU15" s="18"/>
      <c r="AJV15" s="18"/>
      <c r="AJW15" s="18"/>
      <c r="AJX15" s="18"/>
      <c r="AJY15" s="18"/>
      <c r="AJZ15" s="18"/>
      <c r="AKA15" s="18"/>
      <c r="AKB15" s="18"/>
      <c r="AKC15" s="18"/>
      <c r="AKD15" s="18"/>
      <c r="AKE15" s="18"/>
      <c r="AKF15" s="18"/>
      <c r="AKG15" s="18"/>
      <c r="AKH15" s="18"/>
      <c r="AKI15" s="18"/>
      <c r="AKJ15" s="18"/>
      <c r="AKK15" s="18"/>
      <c r="AKL15" s="18"/>
      <c r="AKM15" s="18"/>
      <c r="AKN15" s="18"/>
      <c r="AKO15" s="18"/>
      <c r="AKP15" s="18"/>
      <c r="AKQ15" s="18"/>
      <c r="AKR15" s="18"/>
      <c r="AKS15" s="18"/>
      <c r="AKT15" s="18"/>
      <c r="AKU15" s="18"/>
      <c r="AKV15" s="18"/>
      <c r="AKW15" s="18"/>
      <c r="AKX15" s="18"/>
      <c r="AKY15" s="18"/>
      <c r="AKZ15" s="18"/>
      <c r="ALA15" s="18"/>
      <c r="ALB15" s="18"/>
      <c r="ALC15" s="18"/>
      <c r="ALD15" s="18"/>
      <c r="ALE15" s="18"/>
      <c r="ALF15" s="18"/>
      <c r="ALG15" s="18"/>
      <c r="ALH15" s="18"/>
    </row>
    <row r="16" spans="1:996" s="55" customFormat="1" ht="16.5" thickBot="1">
      <c r="A16" s="583" t="s">
        <v>8</v>
      </c>
      <c r="B16" s="195">
        <v>19</v>
      </c>
      <c r="C16" s="591">
        <v>19</v>
      </c>
      <c r="D16" s="196">
        <v>62</v>
      </c>
      <c r="E16" s="38">
        <v>72.42</v>
      </c>
      <c r="F16" s="221">
        <f t="shared" si="3"/>
        <v>-10.420000000000002</v>
      </c>
      <c r="G16" s="579">
        <v>80</v>
      </c>
      <c r="H16" s="436">
        <v>75.8</v>
      </c>
      <c r="I16" s="187">
        <v>0</v>
      </c>
      <c r="J16" s="37"/>
      <c r="K16" s="592"/>
      <c r="L16" s="593">
        <v>2</v>
      </c>
      <c r="M16" s="196">
        <v>0</v>
      </c>
      <c r="N16" s="185">
        <f>M16*100/B16</f>
        <v>0</v>
      </c>
      <c r="O16" s="222">
        <v>1</v>
      </c>
      <c r="P16" s="196">
        <v>2</v>
      </c>
      <c r="Q16" s="190">
        <f>P16*100/B16</f>
        <v>10.526315789473685</v>
      </c>
      <c r="R16" s="222">
        <v>5</v>
      </c>
      <c r="S16" s="196">
        <v>0</v>
      </c>
      <c r="T16" s="223"/>
      <c r="U16" s="42">
        <v>0</v>
      </c>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c r="IW16" s="18"/>
      <c r="IX16" s="18"/>
      <c r="IY16" s="18"/>
      <c r="IZ16" s="18"/>
      <c r="JA16" s="18"/>
      <c r="JB16" s="18"/>
      <c r="JC16" s="18"/>
      <c r="JD16" s="18"/>
      <c r="JE16" s="18"/>
      <c r="JF16" s="18"/>
      <c r="JG16" s="18"/>
      <c r="JH16" s="18"/>
      <c r="JI16" s="18"/>
      <c r="JJ16" s="18"/>
      <c r="JK16" s="18"/>
      <c r="JL16" s="18"/>
      <c r="JM16" s="18"/>
      <c r="JN16" s="18"/>
      <c r="JO16" s="18"/>
      <c r="JP16" s="18"/>
      <c r="JQ16" s="18"/>
      <c r="JR16" s="18"/>
      <c r="JS16" s="18"/>
      <c r="JT16" s="18"/>
      <c r="JU16" s="18"/>
      <c r="JV16" s="18"/>
      <c r="JW16" s="18"/>
      <c r="JX16" s="18"/>
      <c r="JY16" s="18"/>
      <c r="JZ16" s="18"/>
      <c r="KA16" s="18"/>
      <c r="KB16" s="18"/>
      <c r="KC16" s="18"/>
      <c r="KD16" s="18"/>
      <c r="KE16" s="18"/>
      <c r="KF16" s="18"/>
      <c r="KG16" s="18"/>
      <c r="KH16" s="18"/>
      <c r="KI16" s="18"/>
      <c r="KJ16" s="18"/>
      <c r="KK16" s="18"/>
      <c r="KL16" s="18"/>
      <c r="KM16" s="18"/>
      <c r="KN16" s="18"/>
      <c r="KO16" s="18"/>
      <c r="KP16" s="18"/>
      <c r="KQ16" s="18"/>
      <c r="KR16" s="18"/>
      <c r="KS16" s="18"/>
      <c r="KT16" s="18"/>
      <c r="KU16" s="18"/>
      <c r="KV16" s="18"/>
      <c r="KW16" s="18"/>
      <c r="KX16" s="18"/>
      <c r="KY16" s="18"/>
      <c r="KZ16" s="18"/>
      <c r="LA16" s="18"/>
      <c r="LB16" s="18"/>
      <c r="LC16" s="18"/>
      <c r="LD16" s="18"/>
      <c r="LE16" s="18"/>
      <c r="LF16" s="18"/>
      <c r="LG16" s="18"/>
      <c r="LH16" s="18"/>
      <c r="LI16" s="18"/>
      <c r="LJ16" s="18"/>
      <c r="LK16" s="18"/>
      <c r="LL16" s="18"/>
      <c r="LM16" s="18"/>
      <c r="LN16" s="18"/>
      <c r="LO16" s="18"/>
      <c r="LP16" s="18"/>
      <c r="LQ16" s="18"/>
      <c r="LR16" s="18"/>
      <c r="LS16" s="18"/>
      <c r="LT16" s="18"/>
      <c r="LU16" s="18"/>
      <c r="LV16" s="18"/>
      <c r="LW16" s="18"/>
      <c r="LX16" s="18"/>
      <c r="LY16" s="18"/>
      <c r="LZ16" s="18"/>
      <c r="MA16" s="18"/>
      <c r="MB16" s="18"/>
      <c r="MC16" s="18"/>
      <c r="MD16" s="18"/>
      <c r="ME16" s="18"/>
      <c r="MF16" s="18"/>
      <c r="MG16" s="18"/>
      <c r="MH16" s="18"/>
      <c r="MI16" s="18"/>
      <c r="MJ16" s="18"/>
      <c r="MK16" s="18"/>
      <c r="ML16" s="18"/>
      <c r="MM16" s="18"/>
      <c r="MN16" s="18"/>
      <c r="MO16" s="18"/>
      <c r="MP16" s="18"/>
      <c r="MQ16" s="18"/>
      <c r="MR16" s="18"/>
      <c r="MS16" s="18"/>
      <c r="MT16" s="18"/>
      <c r="MU16" s="18"/>
      <c r="MV16" s="18"/>
      <c r="MW16" s="18"/>
      <c r="MX16" s="18"/>
      <c r="MY16" s="18"/>
      <c r="MZ16" s="18"/>
      <c r="NA16" s="18"/>
      <c r="NB16" s="18"/>
      <c r="NC16" s="18"/>
      <c r="ND16" s="18"/>
      <c r="NE16" s="18"/>
      <c r="NF16" s="18"/>
      <c r="NG16" s="18"/>
      <c r="NH16" s="18"/>
      <c r="NI16" s="18"/>
      <c r="NJ16" s="18"/>
      <c r="NK16" s="18"/>
      <c r="NL16" s="18"/>
      <c r="NM16" s="18"/>
      <c r="NN16" s="18"/>
      <c r="NO16" s="18"/>
      <c r="NP16" s="18"/>
      <c r="NQ16" s="18"/>
      <c r="NR16" s="18"/>
      <c r="NS16" s="18"/>
      <c r="NT16" s="18"/>
      <c r="NU16" s="18"/>
      <c r="NV16" s="18"/>
      <c r="NW16" s="18"/>
      <c r="NX16" s="18"/>
      <c r="NY16" s="18"/>
      <c r="NZ16" s="18"/>
      <c r="OA16" s="18"/>
      <c r="OB16" s="18"/>
      <c r="OC16" s="18"/>
      <c r="OD16" s="18"/>
      <c r="OE16" s="18"/>
      <c r="OF16" s="18"/>
      <c r="OG16" s="18"/>
      <c r="OH16" s="18"/>
      <c r="OI16" s="18"/>
      <c r="OJ16" s="18"/>
      <c r="OK16" s="18"/>
      <c r="OL16" s="18"/>
      <c r="OM16" s="18"/>
      <c r="ON16" s="18"/>
      <c r="OO16" s="18"/>
      <c r="OP16" s="18"/>
      <c r="OQ16" s="18"/>
      <c r="OR16" s="18"/>
      <c r="OS16" s="18"/>
      <c r="OT16" s="18"/>
      <c r="OU16" s="18"/>
      <c r="OV16" s="18"/>
      <c r="OW16" s="18"/>
      <c r="OX16" s="18"/>
      <c r="OY16" s="18"/>
      <c r="OZ16" s="18"/>
      <c r="PA16" s="18"/>
      <c r="PB16" s="18"/>
      <c r="PC16" s="18"/>
      <c r="PD16" s="18"/>
      <c r="PE16" s="18"/>
      <c r="PF16" s="18"/>
      <c r="PG16" s="18"/>
      <c r="PH16" s="18"/>
      <c r="PI16" s="18"/>
      <c r="PJ16" s="18"/>
      <c r="PK16" s="18"/>
      <c r="PL16" s="18"/>
      <c r="PM16" s="18"/>
      <c r="PN16" s="18"/>
      <c r="PO16" s="18"/>
      <c r="PP16" s="18"/>
      <c r="PQ16" s="18"/>
      <c r="PR16" s="18"/>
      <c r="PS16" s="18"/>
      <c r="PT16" s="18"/>
      <c r="PU16" s="18"/>
      <c r="PV16" s="18"/>
      <c r="PW16" s="18"/>
      <c r="PX16" s="18"/>
      <c r="PY16" s="18"/>
      <c r="PZ16" s="18"/>
      <c r="QA16" s="18"/>
      <c r="QB16" s="18"/>
      <c r="QC16" s="18"/>
      <c r="QD16" s="18"/>
      <c r="QE16" s="18"/>
      <c r="QF16" s="18"/>
      <c r="QG16" s="18"/>
      <c r="QH16" s="18"/>
      <c r="QI16" s="18"/>
      <c r="QJ16" s="18"/>
      <c r="QK16" s="18"/>
      <c r="QL16" s="18"/>
      <c r="QM16" s="18"/>
      <c r="QN16" s="18"/>
      <c r="QO16" s="18"/>
      <c r="QP16" s="18"/>
      <c r="QQ16" s="18"/>
      <c r="QR16" s="18"/>
      <c r="QS16" s="18"/>
      <c r="QT16" s="18"/>
      <c r="QU16" s="18"/>
      <c r="QV16" s="18"/>
      <c r="QW16" s="18"/>
      <c r="QX16" s="18"/>
      <c r="QY16" s="18"/>
      <c r="QZ16" s="18"/>
      <c r="RA16" s="18"/>
      <c r="RB16" s="18"/>
      <c r="RC16" s="18"/>
      <c r="RD16" s="18"/>
      <c r="RE16" s="18"/>
      <c r="RF16" s="18"/>
      <c r="RG16" s="18"/>
      <c r="RH16" s="18"/>
      <c r="RI16" s="18"/>
      <c r="RJ16" s="18"/>
      <c r="RK16" s="18"/>
      <c r="RL16" s="18"/>
      <c r="RM16" s="18"/>
      <c r="RN16" s="18"/>
      <c r="RO16" s="18"/>
      <c r="RP16" s="18"/>
      <c r="RQ16" s="18"/>
      <c r="RR16" s="18"/>
      <c r="RS16" s="18"/>
      <c r="RT16" s="18"/>
      <c r="RU16" s="18"/>
      <c r="RV16" s="18"/>
      <c r="RW16" s="18"/>
      <c r="RX16" s="18"/>
      <c r="RY16" s="18"/>
      <c r="RZ16" s="18"/>
      <c r="SA16" s="18"/>
      <c r="SB16" s="18"/>
      <c r="SC16" s="18"/>
      <c r="SD16" s="18"/>
      <c r="SE16" s="18"/>
      <c r="SF16" s="18"/>
      <c r="SG16" s="18"/>
      <c r="SH16" s="18"/>
      <c r="SI16" s="18"/>
      <c r="SJ16" s="18"/>
      <c r="SK16" s="18"/>
      <c r="SL16" s="18"/>
      <c r="SM16" s="18"/>
      <c r="SN16" s="18"/>
      <c r="SO16" s="18"/>
      <c r="SP16" s="18"/>
      <c r="SQ16" s="18"/>
      <c r="SR16" s="18"/>
      <c r="SS16" s="18"/>
      <c r="ST16" s="18"/>
      <c r="SU16" s="18"/>
      <c r="SV16" s="18"/>
      <c r="SW16" s="18"/>
      <c r="SX16" s="18"/>
      <c r="SY16" s="18"/>
      <c r="SZ16" s="18"/>
      <c r="TA16" s="18"/>
      <c r="TB16" s="18"/>
      <c r="TC16" s="18"/>
      <c r="TD16" s="18"/>
      <c r="TE16" s="18"/>
      <c r="TF16" s="18"/>
      <c r="TG16" s="18"/>
      <c r="TH16" s="18"/>
      <c r="TI16" s="18"/>
      <c r="TJ16" s="18"/>
      <c r="TK16" s="18"/>
      <c r="TL16" s="18"/>
      <c r="TM16" s="18"/>
      <c r="TN16" s="18"/>
      <c r="TO16" s="18"/>
      <c r="TP16" s="18"/>
      <c r="TQ16" s="18"/>
      <c r="TR16" s="18"/>
      <c r="TS16" s="18"/>
      <c r="TT16" s="18"/>
      <c r="TU16" s="18"/>
      <c r="TV16" s="18"/>
      <c r="TW16" s="18"/>
      <c r="TX16" s="18"/>
      <c r="TY16" s="18"/>
      <c r="TZ16" s="18"/>
      <c r="UA16" s="18"/>
      <c r="UB16" s="18"/>
      <c r="UC16" s="18"/>
      <c r="UD16" s="18"/>
      <c r="UE16" s="18"/>
      <c r="UF16" s="18"/>
      <c r="UG16" s="18"/>
      <c r="UH16" s="18"/>
      <c r="UI16" s="18"/>
      <c r="UJ16" s="18"/>
      <c r="UK16" s="18"/>
      <c r="UL16" s="18"/>
      <c r="UM16" s="18"/>
      <c r="UN16" s="18"/>
      <c r="UO16" s="18"/>
      <c r="UP16" s="18"/>
      <c r="UQ16" s="18"/>
      <c r="UR16" s="18"/>
      <c r="US16" s="18"/>
      <c r="UT16" s="18"/>
      <c r="UU16" s="18"/>
      <c r="UV16" s="18"/>
      <c r="UW16" s="18"/>
      <c r="UX16" s="18"/>
      <c r="UY16" s="18"/>
      <c r="UZ16" s="18"/>
      <c r="VA16" s="18"/>
      <c r="VB16" s="18"/>
      <c r="VC16" s="18"/>
      <c r="VD16" s="18"/>
      <c r="VE16" s="18"/>
      <c r="VF16" s="18"/>
      <c r="VG16" s="18"/>
      <c r="VH16" s="18"/>
      <c r="VI16" s="18"/>
      <c r="VJ16" s="18"/>
      <c r="VK16" s="18"/>
      <c r="VL16" s="18"/>
      <c r="VM16" s="18"/>
      <c r="VN16" s="18"/>
      <c r="VO16" s="18"/>
      <c r="VP16" s="18"/>
      <c r="VQ16" s="18"/>
      <c r="VR16" s="18"/>
      <c r="VS16" s="18"/>
      <c r="VT16" s="18"/>
      <c r="VU16" s="18"/>
      <c r="VV16" s="18"/>
      <c r="VW16" s="18"/>
      <c r="VX16" s="18"/>
      <c r="VY16" s="18"/>
      <c r="VZ16" s="18"/>
      <c r="WA16" s="18"/>
      <c r="WB16" s="18"/>
      <c r="WC16" s="18"/>
      <c r="WD16" s="18"/>
      <c r="WE16" s="18"/>
      <c r="WF16" s="18"/>
      <c r="WG16" s="18"/>
      <c r="WH16" s="18"/>
      <c r="WI16" s="18"/>
      <c r="WJ16" s="18"/>
      <c r="WK16" s="18"/>
      <c r="WL16" s="18"/>
      <c r="WM16" s="18"/>
      <c r="WN16" s="18"/>
      <c r="WO16" s="18"/>
      <c r="WP16" s="18"/>
      <c r="WQ16" s="18"/>
      <c r="WR16" s="18"/>
      <c r="WS16" s="18"/>
      <c r="WT16" s="18"/>
      <c r="WU16" s="18"/>
      <c r="WV16" s="18"/>
      <c r="WW16" s="18"/>
      <c r="WX16" s="18"/>
      <c r="WY16" s="18"/>
      <c r="WZ16" s="18"/>
      <c r="XA16" s="18"/>
      <c r="XB16" s="18"/>
      <c r="XC16" s="18"/>
      <c r="XD16" s="18"/>
      <c r="XE16" s="18"/>
      <c r="XF16" s="18"/>
      <c r="XG16" s="18"/>
      <c r="XH16" s="18"/>
      <c r="XI16" s="18"/>
      <c r="XJ16" s="18"/>
      <c r="XK16" s="18"/>
      <c r="XL16" s="18"/>
      <c r="XM16" s="18"/>
      <c r="XN16" s="18"/>
      <c r="XO16" s="18"/>
      <c r="XP16" s="18"/>
      <c r="XQ16" s="18"/>
      <c r="XR16" s="18"/>
      <c r="XS16" s="18"/>
      <c r="XT16" s="18"/>
      <c r="XU16" s="18"/>
      <c r="XV16" s="18"/>
      <c r="XW16" s="18"/>
      <c r="XX16" s="18"/>
      <c r="XY16" s="18"/>
      <c r="XZ16" s="18"/>
      <c r="YA16" s="18"/>
      <c r="YB16" s="18"/>
      <c r="YC16" s="18"/>
      <c r="YD16" s="18"/>
      <c r="YE16" s="18"/>
      <c r="YF16" s="18"/>
      <c r="YG16" s="18"/>
      <c r="YH16" s="18"/>
      <c r="YI16" s="18"/>
      <c r="YJ16" s="18"/>
      <c r="YK16" s="18"/>
      <c r="YL16" s="18"/>
      <c r="YM16" s="18"/>
      <c r="YN16" s="18"/>
      <c r="YO16" s="18"/>
      <c r="YP16" s="18"/>
      <c r="YQ16" s="18"/>
      <c r="YR16" s="18"/>
      <c r="YS16" s="18"/>
      <c r="YT16" s="18"/>
      <c r="YU16" s="18"/>
      <c r="YV16" s="18"/>
      <c r="YW16" s="18"/>
      <c r="YX16" s="18"/>
      <c r="YY16" s="18"/>
      <c r="YZ16" s="18"/>
      <c r="ZA16" s="18"/>
      <c r="ZB16" s="18"/>
      <c r="ZC16" s="18"/>
      <c r="ZD16" s="18"/>
      <c r="ZE16" s="18"/>
      <c r="ZF16" s="18"/>
      <c r="ZG16" s="18"/>
      <c r="ZH16" s="18"/>
      <c r="ZI16" s="18"/>
      <c r="ZJ16" s="18"/>
      <c r="ZK16" s="18"/>
      <c r="ZL16" s="18"/>
      <c r="ZM16" s="18"/>
      <c r="ZN16" s="18"/>
      <c r="ZO16" s="18"/>
      <c r="ZP16" s="18"/>
      <c r="ZQ16" s="18"/>
      <c r="ZR16" s="18"/>
      <c r="ZS16" s="18"/>
      <c r="ZT16" s="18"/>
      <c r="ZU16" s="18"/>
      <c r="ZV16" s="18"/>
      <c r="ZW16" s="18"/>
      <c r="ZX16" s="18"/>
      <c r="ZY16" s="18"/>
      <c r="ZZ16" s="18"/>
      <c r="AAA16" s="18"/>
      <c r="AAB16" s="18"/>
      <c r="AAC16" s="18"/>
      <c r="AAD16" s="18"/>
      <c r="AAE16" s="18"/>
      <c r="AAF16" s="18"/>
      <c r="AAG16" s="18"/>
      <c r="AAH16" s="18"/>
      <c r="AAI16" s="18"/>
      <c r="AAJ16" s="18"/>
      <c r="AAK16" s="18"/>
      <c r="AAL16" s="18"/>
      <c r="AAM16" s="18"/>
      <c r="AAN16" s="18"/>
      <c r="AAO16" s="18"/>
      <c r="AAP16" s="18"/>
      <c r="AAQ16" s="18"/>
      <c r="AAR16" s="18"/>
      <c r="AAS16" s="18"/>
      <c r="AAT16" s="18"/>
      <c r="AAU16" s="18"/>
      <c r="AAV16" s="18"/>
      <c r="AAW16" s="18"/>
      <c r="AAX16" s="18"/>
      <c r="AAY16" s="18"/>
      <c r="AAZ16" s="18"/>
      <c r="ABA16" s="18"/>
      <c r="ABB16" s="18"/>
      <c r="ABC16" s="18"/>
      <c r="ABD16" s="18"/>
      <c r="ABE16" s="18"/>
      <c r="ABF16" s="18"/>
      <c r="ABG16" s="18"/>
      <c r="ABH16" s="18"/>
      <c r="ABI16" s="18"/>
      <c r="ABJ16" s="18"/>
      <c r="ABK16" s="18"/>
      <c r="ABL16" s="18"/>
      <c r="ABM16" s="18"/>
      <c r="ABN16" s="18"/>
      <c r="ABO16" s="18"/>
      <c r="ABP16" s="18"/>
      <c r="ABQ16" s="18"/>
      <c r="ABR16" s="18"/>
      <c r="ABS16" s="18"/>
      <c r="ABT16" s="18"/>
      <c r="ABU16" s="18"/>
      <c r="ABV16" s="18"/>
      <c r="ABW16" s="18"/>
      <c r="ABX16" s="18"/>
      <c r="ABY16" s="18"/>
      <c r="ABZ16" s="18"/>
      <c r="ACA16" s="18"/>
      <c r="ACB16" s="18"/>
      <c r="ACC16" s="18"/>
      <c r="ACD16" s="18"/>
      <c r="ACE16" s="18"/>
      <c r="ACF16" s="18"/>
      <c r="ACG16" s="18"/>
      <c r="ACH16" s="18"/>
      <c r="ACI16" s="18"/>
      <c r="ACJ16" s="18"/>
      <c r="ACK16" s="18"/>
      <c r="ACL16" s="18"/>
      <c r="ACM16" s="18"/>
      <c r="ACN16" s="18"/>
      <c r="ACO16" s="18"/>
      <c r="ACP16" s="18"/>
      <c r="ACQ16" s="18"/>
      <c r="ACR16" s="18"/>
      <c r="ACS16" s="18"/>
      <c r="ACT16" s="18"/>
      <c r="ACU16" s="18"/>
      <c r="ACV16" s="18"/>
      <c r="ACW16" s="18"/>
      <c r="ACX16" s="18"/>
      <c r="ACY16" s="18"/>
      <c r="ACZ16" s="18"/>
      <c r="ADA16" s="18"/>
      <c r="ADB16" s="18"/>
      <c r="ADC16" s="18"/>
      <c r="ADD16" s="18"/>
      <c r="ADE16" s="18"/>
      <c r="ADF16" s="18"/>
      <c r="ADG16" s="18"/>
      <c r="ADH16" s="18"/>
      <c r="ADI16" s="18"/>
      <c r="ADJ16" s="18"/>
      <c r="ADK16" s="18"/>
      <c r="ADL16" s="18"/>
      <c r="ADM16" s="18"/>
      <c r="ADN16" s="18"/>
      <c r="ADO16" s="18"/>
      <c r="ADP16" s="18"/>
      <c r="ADQ16" s="18"/>
      <c r="ADR16" s="18"/>
      <c r="ADS16" s="18"/>
      <c r="ADT16" s="18"/>
      <c r="ADU16" s="18"/>
      <c r="ADV16" s="18"/>
      <c r="ADW16" s="18"/>
      <c r="ADX16" s="18"/>
      <c r="ADY16" s="18"/>
      <c r="ADZ16" s="18"/>
      <c r="AEA16" s="18"/>
      <c r="AEB16" s="18"/>
      <c r="AEC16" s="18"/>
      <c r="AED16" s="18"/>
      <c r="AEE16" s="18"/>
      <c r="AEF16" s="18"/>
      <c r="AEG16" s="18"/>
      <c r="AEH16" s="18"/>
      <c r="AEI16" s="18"/>
      <c r="AEJ16" s="18"/>
      <c r="AEK16" s="18"/>
      <c r="AEL16" s="18"/>
      <c r="AEM16" s="18"/>
      <c r="AEN16" s="18"/>
      <c r="AEO16" s="18"/>
      <c r="AEP16" s="18"/>
      <c r="AEQ16" s="18"/>
      <c r="AER16" s="18"/>
      <c r="AES16" s="18"/>
      <c r="AET16" s="18"/>
      <c r="AEU16" s="18"/>
      <c r="AEV16" s="18"/>
      <c r="AEW16" s="18"/>
      <c r="AEX16" s="18"/>
      <c r="AEY16" s="18"/>
      <c r="AEZ16" s="18"/>
      <c r="AFA16" s="18"/>
      <c r="AFB16" s="18"/>
      <c r="AFC16" s="18"/>
      <c r="AFD16" s="18"/>
      <c r="AFE16" s="18"/>
      <c r="AFF16" s="18"/>
      <c r="AFG16" s="18"/>
      <c r="AFH16" s="18"/>
      <c r="AFI16" s="18"/>
      <c r="AFJ16" s="18"/>
      <c r="AFK16" s="18"/>
      <c r="AFL16" s="18"/>
      <c r="AFM16" s="18"/>
      <c r="AFN16" s="18"/>
      <c r="AFO16" s="18"/>
      <c r="AFP16" s="18"/>
      <c r="AFQ16" s="18"/>
      <c r="AFR16" s="18"/>
      <c r="AFS16" s="18"/>
      <c r="AFT16" s="18"/>
      <c r="AFU16" s="18"/>
      <c r="AFV16" s="18"/>
      <c r="AFW16" s="18"/>
      <c r="AFX16" s="18"/>
      <c r="AFY16" s="18"/>
      <c r="AFZ16" s="18"/>
      <c r="AGA16" s="18"/>
      <c r="AGB16" s="18"/>
      <c r="AGC16" s="18"/>
      <c r="AGD16" s="18"/>
      <c r="AGE16" s="18"/>
      <c r="AGF16" s="18"/>
      <c r="AGG16" s="18"/>
      <c r="AGH16" s="18"/>
      <c r="AGI16" s="18"/>
      <c r="AGJ16" s="18"/>
      <c r="AGK16" s="18"/>
      <c r="AGL16" s="18"/>
      <c r="AGM16" s="18"/>
      <c r="AGN16" s="18"/>
      <c r="AGO16" s="18"/>
      <c r="AGP16" s="18"/>
      <c r="AGQ16" s="18"/>
      <c r="AGR16" s="18"/>
      <c r="AGS16" s="18"/>
      <c r="AGT16" s="18"/>
      <c r="AGU16" s="18"/>
      <c r="AGV16" s="18"/>
      <c r="AGW16" s="18"/>
      <c r="AGX16" s="18"/>
      <c r="AGY16" s="18"/>
      <c r="AGZ16" s="18"/>
      <c r="AHA16" s="18"/>
      <c r="AHB16" s="18"/>
      <c r="AHC16" s="18"/>
      <c r="AHD16" s="18"/>
      <c r="AHE16" s="18"/>
      <c r="AHF16" s="18"/>
      <c r="AHG16" s="18"/>
      <c r="AHH16" s="18"/>
      <c r="AHI16" s="18"/>
      <c r="AHJ16" s="18"/>
      <c r="AHK16" s="18"/>
      <c r="AHL16" s="18"/>
      <c r="AHM16" s="18"/>
      <c r="AHN16" s="18"/>
      <c r="AHO16" s="18"/>
      <c r="AHP16" s="18"/>
      <c r="AHQ16" s="18"/>
      <c r="AHR16" s="18"/>
      <c r="AHS16" s="18"/>
      <c r="AHT16" s="18"/>
      <c r="AHU16" s="18"/>
      <c r="AHV16" s="18"/>
      <c r="AHW16" s="18"/>
      <c r="AHX16" s="18"/>
      <c r="AHY16" s="18"/>
      <c r="AHZ16" s="18"/>
      <c r="AIA16" s="18"/>
      <c r="AIB16" s="18"/>
      <c r="AIC16" s="18"/>
      <c r="AID16" s="18"/>
      <c r="AIE16" s="18"/>
      <c r="AIF16" s="18"/>
      <c r="AIG16" s="18"/>
      <c r="AIH16" s="18"/>
      <c r="AII16" s="18"/>
      <c r="AIJ16" s="18"/>
      <c r="AIK16" s="18"/>
      <c r="AIL16" s="18"/>
      <c r="AIM16" s="18"/>
      <c r="AIN16" s="18"/>
      <c r="AIO16" s="18"/>
      <c r="AIP16" s="18"/>
      <c r="AIQ16" s="18"/>
      <c r="AIR16" s="18"/>
      <c r="AIS16" s="18"/>
      <c r="AIT16" s="18"/>
      <c r="AIU16" s="18"/>
      <c r="AIV16" s="18"/>
      <c r="AIW16" s="18"/>
      <c r="AIX16" s="18"/>
      <c r="AIY16" s="18"/>
      <c r="AIZ16" s="18"/>
      <c r="AJA16" s="18"/>
      <c r="AJB16" s="18"/>
      <c r="AJC16" s="18"/>
      <c r="AJD16" s="18"/>
      <c r="AJE16" s="18"/>
      <c r="AJF16" s="18"/>
      <c r="AJG16" s="18"/>
      <c r="AJH16" s="18"/>
      <c r="AJI16" s="18"/>
      <c r="AJJ16" s="18"/>
      <c r="AJK16" s="18"/>
      <c r="AJL16" s="18"/>
      <c r="AJM16" s="18"/>
      <c r="AJN16" s="18"/>
      <c r="AJO16" s="18"/>
      <c r="AJP16" s="18"/>
      <c r="AJQ16" s="18"/>
      <c r="AJR16" s="18"/>
      <c r="AJS16" s="18"/>
      <c r="AJT16" s="18"/>
      <c r="AJU16" s="18"/>
      <c r="AJV16" s="18"/>
      <c r="AJW16" s="18"/>
      <c r="AJX16" s="18"/>
      <c r="AJY16" s="18"/>
      <c r="AJZ16" s="18"/>
      <c r="AKA16" s="18"/>
      <c r="AKB16" s="18"/>
      <c r="AKC16" s="18"/>
      <c r="AKD16" s="18"/>
      <c r="AKE16" s="18"/>
      <c r="AKF16" s="18"/>
      <c r="AKG16" s="18"/>
      <c r="AKH16" s="18"/>
      <c r="AKI16" s="18"/>
      <c r="AKJ16" s="18"/>
      <c r="AKK16" s="18"/>
      <c r="AKL16" s="18"/>
      <c r="AKM16" s="18"/>
      <c r="AKN16" s="18"/>
      <c r="AKO16" s="18"/>
      <c r="AKP16" s="18"/>
      <c r="AKQ16" s="18"/>
      <c r="AKR16" s="18"/>
      <c r="AKS16" s="18"/>
      <c r="AKT16" s="18"/>
      <c r="AKU16" s="18"/>
      <c r="AKV16" s="18"/>
      <c r="AKW16" s="18"/>
      <c r="AKX16" s="18"/>
      <c r="AKY16" s="18"/>
      <c r="AKZ16" s="18"/>
      <c r="ALA16" s="18"/>
      <c r="ALB16" s="18"/>
      <c r="ALC16" s="18"/>
      <c r="ALD16" s="18"/>
      <c r="ALE16" s="18"/>
      <c r="ALF16" s="18"/>
      <c r="ALG16" s="18"/>
      <c r="ALH16" s="18"/>
    </row>
    <row r="17" spans="1:996" ht="16.5" thickBot="1">
      <c r="A17" s="180" t="s">
        <v>30</v>
      </c>
      <c r="B17" s="224">
        <f>SUM(B4:B16)</f>
        <v>5972</v>
      </c>
      <c r="C17" s="594">
        <f>SUM(C4:C16)</f>
        <v>6723</v>
      </c>
      <c r="D17" s="236">
        <v>65</v>
      </c>
      <c r="E17" s="595">
        <v>65.400000000000006</v>
      </c>
      <c r="F17" s="225">
        <f t="shared" si="3"/>
        <v>-0.40000000000000568</v>
      </c>
      <c r="G17" s="596">
        <v>74.900000000000006</v>
      </c>
      <c r="H17" s="559">
        <v>84.2</v>
      </c>
      <c r="I17" s="237">
        <f>SUM(I4:I16)</f>
        <v>41</v>
      </c>
      <c r="J17" s="226">
        <f>SUM(J4:J16)</f>
        <v>96</v>
      </c>
      <c r="K17" s="597">
        <f>I17*100/J17</f>
        <v>42.708333333333336</v>
      </c>
      <c r="L17" s="4">
        <v>56</v>
      </c>
      <c r="M17" s="236">
        <f>SUM(M4:M16)</f>
        <v>217</v>
      </c>
      <c r="N17" s="598">
        <f>M17*100/B17</f>
        <v>3.6336235766912259</v>
      </c>
      <c r="O17" s="228">
        <f>SUM(O4:O16)</f>
        <v>320</v>
      </c>
      <c r="P17" s="236">
        <f>SUM(P4:P16)</f>
        <v>1679</v>
      </c>
      <c r="Q17" s="560">
        <f>P17*100/B17</f>
        <v>28.114534494306763</v>
      </c>
      <c r="R17" s="228">
        <f>SUM(R4:R16)</f>
        <v>2308</v>
      </c>
      <c r="S17" s="236">
        <f>SUM(S4:S16)</f>
        <v>81</v>
      </c>
      <c r="T17" s="227">
        <f>S17*100/B17</f>
        <v>1.3563295378432685</v>
      </c>
      <c r="U17" s="4">
        <f>SUM(U4:U16)</f>
        <v>99</v>
      </c>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c r="IW17" s="18"/>
      <c r="IX17" s="18"/>
      <c r="IY17" s="18"/>
      <c r="IZ17" s="18"/>
      <c r="JA17" s="18"/>
      <c r="JB17" s="18"/>
      <c r="JC17" s="18"/>
      <c r="JD17" s="18"/>
      <c r="JE17" s="18"/>
      <c r="JF17" s="18"/>
      <c r="JG17" s="18"/>
      <c r="JH17" s="18"/>
      <c r="JI17" s="18"/>
      <c r="JJ17" s="18"/>
      <c r="JK17" s="18"/>
      <c r="JL17" s="18"/>
      <c r="JM17" s="18"/>
      <c r="JN17" s="18"/>
      <c r="JO17" s="18"/>
      <c r="JP17" s="18"/>
      <c r="JQ17" s="18"/>
      <c r="JR17" s="18"/>
      <c r="JS17" s="18"/>
      <c r="JT17" s="18"/>
      <c r="JU17" s="18"/>
      <c r="JV17" s="18"/>
      <c r="JW17" s="18"/>
      <c r="JX17" s="18"/>
      <c r="JY17" s="18"/>
      <c r="JZ17" s="18"/>
      <c r="KA17" s="18"/>
      <c r="KB17" s="18"/>
      <c r="KC17" s="18"/>
      <c r="KD17" s="18"/>
      <c r="KE17" s="18"/>
      <c r="KF17" s="18"/>
      <c r="KG17" s="18"/>
      <c r="KH17" s="18"/>
      <c r="KI17" s="18"/>
      <c r="KJ17" s="18"/>
      <c r="KK17" s="18"/>
      <c r="KL17" s="18"/>
      <c r="KM17" s="18"/>
      <c r="KN17" s="18"/>
      <c r="KO17" s="18"/>
      <c r="KP17" s="18"/>
      <c r="KQ17" s="18"/>
      <c r="KR17" s="18"/>
      <c r="KS17" s="18"/>
      <c r="KT17" s="18"/>
      <c r="KU17" s="18"/>
      <c r="KV17" s="18"/>
      <c r="KW17" s="18"/>
      <c r="KX17" s="18"/>
      <c r="KY17" s="18"/>
      <c r="KZ17" s="18"/>
      <c r="LA17" s="18"/>
      <c r="LB17" s="18"/>
      <c r="LC17" s="18"/>
      <c r="LD17" s="18"/>
      <c r="LE17" s="18"/>
      <c r="LF17" s="18"/>
      <c r="LG17" s="18"/>
      <c r="LH17" s="18"/>
      <c r="LI17" s="18"/>
      <c r="LJ17" s="18"/>
      <c r="LK17" s="18"/>
      <c r="LL17" s="18"/>
      <c r="LM17" s="18"/>
      <c r="LN17" s="18"/>
      <c r="LO17" s="18"/>
      <c r="LP17" s="18"/>
      <c r="LQ17" s="18"/>
      <c r="LR17" s="18"/>
      <c r="LS17" s="18"/>
      <c r="LT17" s="18"/>
      <c r="LU17" s="18"/>
      <c r="LV17" s="18"/>
      <c r="LW17" s="18"/>
      <c r="LX17" s="18"/>
      <c r="LY17" s="18"/>
      <c r="LZ17" s="18"/>
      <c r="MA17" s="18"/>
      <c r="MB17" s="18"/>
      <c r="MC17" s="18"/>
      <c r="MD17" s="18"/>
      <c r="ME17" s="18"/>
      <c r="MF17" s="18"/>
      <c r="MG17" s="18"/>
      <c r="MH17" s="18"/>
      <c r="MI17" s="18"/>
      <c r="MJ17" s="18"/>
      <c r="MK17" s="18"/>
      <c r="ML17" s="18"/>
      <c r="MM17" s="18"/>
      <c r="MN17" s="18"/>
      <c r="MO17" s="18"/>
      <c r="MP17" s="18"/>
      <c r="MQ17" s="18"/>
      <c r="MR17" s="18"/>
      <c r="MS17" s="18"/>
      <c r="MT17" s="18"/>
      <c r="MU17" s="18"/>
      <c r="MV17" s="18"/>
      <c r="MW17" s="18"/>
      <c r="MX17" s="18"/>
      <c r="MY17" s="18"/>
      <c r="MZ17" s="18"/>
      <c r="NA17" s="18"/>
      <c r="NB17" s="18"/>
      <c r="NC17" s="18"/>
      <c r="ND17" s="18"/>
      <c r="NE17" s="18"/>
      <c r="NF17" s="18"/>
      <c r="NG17" s="18"/>
      <c r="NH17" s="18"/>
      <c r="NI17" s="18"/>
      <c r="NJ17" s="18"/>
      <c r="NK17" s="18"/>
      <c r="NL17" s="18"/>
      <c r="NM17" s="18"/>
      <c r="NN17" s="18"/>
      <c r="NO17" s="18"/>
      <c r="NP17" s="18"/>
      <c r="NQ17" s="18"/>
      <c r="NR17" s="18"/>
      <c r="NS17" s="18"/>
      <c r="NT17" s="18"/>
      <c r="NU17" s="18"/>
      <c r="NV17" s="18"/>
      <c r="NW17" s="18"/>
      <c r="NX17" s="18"/>
      <c r="NY17" s="18"/>
      <c r="NZ17" s="18"/>
      <c r="OA17" s="18"/>
      <c r="OB17" s="18"/>
      <c r="OC17" s="18"/>
      <c r="OD17" s="18"/>
      <c r="OE17" s="18"/>
      <c r="OF17" s="18"/>
      <c r="OG17" s="18"/>
      <c r="OH17" s="18"/>
      <c r="OI17" s="18"/>
      <c r="OJ17" s="18"/>
      <c r="OK17" s="18"/>
      <c r="OL17" s="18"/>
      <c r="OM17" s="18"/>
      <c r="ON17" s="18"/>
      <c r="OO17" s="18"/>
      <c r="OP17" s="18"/>
      <c r="OQ17" s="18"/>
      <c r="OR17" s="18"/>
      <c r="OS17" s="18"/>
      <c r="OT17" s="18"/>
      <c r="OU17" s="18"/>
      <c r="OV17" s="18"/>
      <c r="OW17" s="18"/>
      <c r="OX17" s="18"/>
      <c r="OY17" s="18"/>
      <c r="OZ17" s="18"/>
      <c r="PA17" s="18"/>
      <c r="PB17" s="18"/>
      <c r="PC17" s="18"/>
      <c r="PD17" s="18"/>
      <c r="PE17" s="18"/>
      <c r="PF17" s="18"/>
      <c r="PG17" s="18"/>
      <c r="PH17" s="18"/>
      <c r="PI17" s="18"/>
      <c r="PJ17" s="18"/>
      <c r="PK17" s="18"/>
      <c r="PL17" s="18"/>
      <c r="PM17" s="18"/>
      <c r="PN17" s="18"/>
      <c r="PO17" s="18"/>
      <c r="PP17" s="18"/>
      <c r="PQ17" s="18"/>
      <c r="PR17" s="18"/>
      <c r="PS17" s="18"/>
      <c r="PT17" s="18"/>
      <c r="PU17" s="18"/>
      <c r="PV17" s="18"/>
      <c r="PW17" s="18"/>
      <c r="PX17" s="18"/>
      <c r="PY17" s="18"/>
      <c r="PZ17" s="18"/>
      <c r="QA17" s="18"/>
      <c r="QB17" s="18"/>
      <c r="QC17" s="18"/>
      <c r="QD17" s="18"/>
      <c r="QE17" s="18"/>
      <c r="QF17" s="18"/>
      <c r="QG17" s="18"/>
      <c r="QH17" s="18"/>
      <c r="QI17" s="18"/>
      <c r="QJ17" s="18"/>
      <c r="QK17" s="18"/>
      <c r="QL17" s="18"/>
      <c r="QM17" s="18"/>
      <c r="QN17" s="18"/>
      <c r="QO17" s="18"/>
      <c r="QP17" s="18"/>
      <c r="QQ17" s="18"/>
      <c r="QR17" s="18"/>
      <c r="QS17" s="18"/>
      <c r="QT17" s="18"/>
      <c r="QU17" s="18"/>
      <c r="QV17" s="18"/>
      <c r="QW17" s="18"/>
      <c r="QX17" s="18"/>
      <c r="QY17" s="18"/>
      <c r="QZ17" s="18"/>
      <c r="RA17" s="18"/>
      <c r="RB17" s="18"/>
      <c r="RC17" s="18"/>
      <c r="RD17" s="18"/>
      <c r="RE17" s="18"/>
      <c r="RF17" s="18"/>
      <c r="RG17" s="18"/>
      <c r="RH17" s="18"/>
      <c r="RI17" s="18"/>
      <c r="RJ17" s="18"/>
      <c r="RK17" s="18"/>
      <c r="RL17" s="18"/>
      <c r="RM17" s="18"/>
      <c r="RN17" s="18"/>
      <c r="RO17" s="18"/>
      <c r="RP17" s="18"/>
      <c r="RQ17" s="18"/>
      <c r="RR17" s="18"/>
      <c r="RS17" s="18"/>
      <c r="RT17" s="18"/>
      <c r="RU17" s="18"/>
      <c r="RV17" s="18"/>
      <c r="RW17" s="18"/>
      <c r="RX17" s="18"/>
      <c r="RY17" s="18"/>
      <c r="RZ17" s="18"/>
      <c r="SA17" s="18"/>
      <c r="SB17" s="18"/>
      <c r="SC17" s="18"/>
      <c r="SD17" s="18"/>
      <c r="SE17" s="18"/>
      <c r="SF17" s="18"/>
      <c r="SG17" s="18"/>
      <c r="SH17" s="18"/>
      <c r="SI17" s="18"/>
      <c r="SJ17" s="18"/>
      <c r="SK17" s="18"/>
      <c r="SL17" s="18"/>
      <c r="SM17" s="18"/>
      <c r="SN17" s="18"/>
      <c r="SO17" s="18"/>
      <c r="SP17" s="18"/>
      <c r="SQ17" s="18"/>
      <c r="SR17" s="18"/>
      <c r="SS17" s="18"/>
      <c r="ST17" s="18"/>
      <c r="SU17" s="18"/>
      <c r="SV17" s="18"/>
      <c r="SW17" s="18"/>
      <c r="SX17" s="18"/>
      <c r="SY17" s="18"/>
      <c r="SZ17" s="18"/>
      <c r="TA17" s="18"/>
      <c r="TB17" s="18"/>
      <c r="TC17" s="18"/>
      <c r="TD17" s="18"/>
      <c r="TE17" s="18"/>
      <c r="TF17" s="18"/>
      <c r="TG17" s="18"/>
      <c r="TH17" s="18"/>
      <c r="TI17" s="18"/>
      <c r="TJ17" s="18"/>
      <c r="TK17" s="18"/>
      <c r="TL17" s="18"/>
      <c r="TM17" s="18"/>
      <c r="TN17" s="18"/>
      <c r="TO17" s="18"/>
      <c r="TP17" s="18"/>
      <c r="TQ17" s="18"/>
      <c r="TR17" s="18"/>
      <c r="TS17" s="18"/>
      <c r="TT17" s="18"/>
      <c r="TU17" s="18"/>
      <c r="TV17" s="18"/>
      <c r="TW17" s="18"/>
      <c r="TX17" s="18"/>
      <c r="TY17" s="18"/>
      <c r="TZ17" s="18"/>
      <c r="UA17" s="18"/>
      <c r="UB17" s="18"/>
      <c r="UC17" s="18"/>
      <c r="UD17" s="18"/>
      <c r="UE17" s="18"/>
      <c r="UF17" s="18"/>
      <c r="UG17" s="18"/>
      <c r="UH17" s="18"/>
      <c r="UI17" s="18"/>
      <c r="UJ17" s="18"/>
      <c r="UK17" s="18"/>
      <c r="UL17" s="18"/>
      <c r="UM17" s="18"/>
      <c r="UN17" s="18"/>
      <c r="UO17" s="18"/>
      <c r="UP17" s="18"/>
      <c r="UQ17" s="18"/>
      <c r="UR17" s="18"/>
      <c r="US17" s="18"/>
      <c r="UT17" s="18"/>
      <c r="UU17" s="18"/>
      <c r="UV17" s="18"/>
      <c r="UW17" s="18"/>
      <c r="UX17" s="18"/>
      <c r="UY17" s="18"/>
      <c r="UZ17" s="18"/>
      <c r="VA17" s="18"/>
      <c r="VB17" s="18"/>
      <c r="VC17" s="18"/>
      <c r="VD17" s="18"/>
      <c r="VE17" s="18"/>
      <c r="VF17" s="18"/>
      <c r="VG17" s="18"/>
      <c r="VH17" s="18"/>
      <c r="VI17" s="18"/>
      <c r="VJ17" s="18"/>
      <c r="VK17" s="18"/>
      <c r="VL17" s="18"/>
      <c r="VM17" s="18"/>
      <c r="VN17" s="18"/>
      <c r="VO17" s="18"/>
      <c r="VP17" s="18"/>
      <c r="VQ17" s="18"/>
      <c r="VR17" s="18"/>
      <c r="VS17" s="18"/>
      <c r="VT17" s="18"/>
      <c r="VU17" s="18"/>
      <c r="VV17" s="18"/>
      <c r="VW17" s="18"/>
      <c r="VX17" s="18"/>
      <c r="VY17" s="18"/>
      <c r="VZ17" s="18"/>
      <c r="WA17" s="18"/>
      <c r="WB17" s="18"/>
      <c r="WC17" s="18"/>
      <c r="WD17" s="18"/>
      <c r="WE17" s="18"/>
      <c r="WF17" s="18"/>
      <c r="WG17" s="18"/>
      <c r="WH17" s="18"/>
      <c r="WI17" s="18"/>
      <c r="WJ17" s="18"/>
      <c r="WK17" s="18"/>
      <c r="WL17" s="18"/>
      <c r="WM17" s="18"/>
      <c r="WN17" s="18"/>
      <c r="WO17" s="18"/>
      <c r="WP17" s="18"/>
      <c r="WQ17" s="18"/>
      <c r="WR17" s="18"/>
      <c r="WS17" s="18"/>
      <c r="WT17" s="18"/>
      <c r="WU17" s="18"/>
      <c r="WV17" s="18"/>
      <c r="WW17" s="18"/>
      <c r="WX17" s="18"/>
      <c r="WY17" s="18"/>
      <c r="WZ17" s="18"/>
      <c r="XA17" s="18"/>
      <c r="XB17" s="18"/>
      <c r="XC17" s="18"/>
      <c r="XD17" s="18"/>
      <c r="XE17" s="18"/>
      <c r="XF17" s="18"/>
      <c r="XG17" s="18"/>
      <c r="XH17" s="18"/>
      <c r="XI17" s="18"/>
      <c r="XJ17" s="18"/>
      <c r="XK17" s="18"/>
      <c r="XL17" s="18"/>
      <c r="XM17" s="18"/>
      <c r="XN17" s="18"/>
      <c r="XO17" s="18"/>
      <c r="XP17" s="18"/>
      <c r="XQ17" s="18"/>
      <c r="XR17" s="18"/>
      <c r="XS17" s="18"/>
      <c r="XT17" s="18"/>
      <c r="XU17" s="18"/>
      <c r="XV17" s="18"/>
      <c r="XW17" s="18"/>
      <c r="XX17" s="18"/>
      <c r="XY17" s="18"/>
      <c r="XZ17" s="18"/>
      <c r="YA17" s="18"/>
      <c r="YB17" s="18"/>
      <c r="YC17" s="18"/>
      <c r="YD17" s="18"/>
      <c r="YE17" s="18"/>
      <c r="YF17" s="18"/>
      <c r="YG17" s="18"/>
      <c r="YH17" s="18"/>
      <c r="YI17" s="18"/>
      <c r="YJ17" s="18"/>
      <c r="YK17" s="18"/>
      <c r="YL17" s="18"/>
      <c r="YM17" s="18"/>
      <c r="YN17" s="18"/>
      <c r="YO17" s="18"/>
      <c r="YP17" s="18"/>
      <c r="YQ17" s="18"/>
      <c r="YR17" s="18"/>
      <c r="YS17" s="18"/>
      <c r="YT17" s="18"/>
      <c r="YU17" s="18"/>
      <c r="YV17" s="18"/>
      <c r="YW17" s="18"/>
      <c r="YX17" s="18"/>
      <c r="YY17" s="18"/>
      <c r="YZ17" s="18"/>
      <c r="ZA17" s="18"/>
      <c r="ZB17" s="18"/>
      <c r="ZC17" s="18"/>
      <c r="ZD17" s="18"/>
      <c r="ZE17" s="18"/>
      <c r="ZF17" s="18"/>
      <c r="ZG17" s="18"/>
      <c r="ZH17" s="18"/>
      <c r="ZI17" s="18"/>
      <c r="ZJ17" s="18"/>
      <c r="ZK17" s="18"/>
      <c r="ZL17" s="18"/>
      <c r="ZM17" s="18"/>
      <c r="ZN17" s="18"/>
      <c r="ZO17" s="18"/>
      <c r="ZP17" s="18"/>
      <c r="ZQ17" s="18"/>
      <c r="ZR17" s="18"/>
      <c r="ZS17" s="18"/>
      <c r="ZT17" s="18"/>
      <c r="ZU17" s="18"/>
      <c r="ZV17" s="18"/>
      <c r="ZW17" s="18"/>
      <c r="ZX17" s="18"/>
      <c r="ZY17" s="18"/>
      <c r="ZZ17" s="18"/>
      <c r="AAA17" s="18"/>
      <c r="AAB17" s="18"/>
      <c r="AAC17" s="18"/>
      <c r="AAD17" s="18"/>
      <c r="AAE17" s="18"/>
      <c r="AAF17" s="18"/>
      <c r="AAG17" s="18"/>
      <c r="AAH17" s="18"/>
      <c r="AAI17" s="18"/>
      <c r="AAJ17" s="18"/>
      <c r="AAK17" s="18"/>
      <c r="AAL17" s="18"/>
      <c r="AAM17" s="18"/>
      <c r="AAN17" s="18"/>
      <c r="AAO17" s="18"/>
      <c r="AAP17" s="18"/>
      <c r="AAQ17" s="18"/>
      <c r="AAR17" s="18"/>
      <c r="AAS17" s="18"/>
      <c r="AAT17" s="18"/>
      <c r="AAU17" s="18"/>
      <c r="AAV17" s="18"/>
      <c r="AAW17" s="18"/>
      <c r="AAX17" s="18"/>
      <c r="AAY17" s="18"/>
      <c r="AAZ17" s="18"/>
      <c r="ABA17" s="18"/>
      <c r="ABB17" s="18"/>
      <c r="ABC17" s="18"/>
      <c r="ABD17" s="18"/>
      <c r="ABE17" s="18"/>
      <c r="ABF17" s="18"/>
      <c r="ABG17" s="18"/>
      <c r="ABH17" s="18"/>
      <c r="ABI17" s="18"/>
      <c r="ABJ17" s="18"/>
      <c r="ABK17" s="18"/>
      <c r="ABL17" s="18"/>
      <c r="ABM17" s="18"/>
      <c r="ABN17" s="18"/>
      <c r="ABO17" s="18"/>
      <c r="ABP17" s="18"/>
      <c r="ABQ17" s="18"/>
      <c r="ABR17" s="18"/>
      <c r="ABS17" s="18"/>
      <c r="ABT17" s="18"/>
      <c r="ABU17" s="18"/>
      <c r="ABV17" s="18"/>
      <c r="ABW17" s="18"/>
      <c r="ABX17" s="18"/>
      <c r="ABY17" s="18"/>
      <c r="ABZ17" s="18"/>
      <c r="ACA17" s="18"/>
      <c r="ACB17" s="18"/>
      <c r="ACC17" s="18"/>
      <c r="ACD17" s="18"/>
      <c r="ACE17" s="18"/>
      <c r="ACF17" s="18"/>
      <c r="ACG17" s="18"/>
      <c r="ACH17" s="18"/>
      <c r="ACI17" s="18"/>
      <c r="ACJ17" s="18"/>
      <c r="ACK17" s="18"/>
      <c r="ACL17" s="18"/>
      <c r="ACM17" s="18"/>
      <c r="ACN17" s="18"/>
      <c r="ACO17" s="18"/>
      <c r="ACP17" s="18"/>
      <c r="ACQ17" s="18"/>
      <c r="ACR17" s="18"/>
      <c r="ACS17" s="18"/>
      <c r="ACT17" s="18"/>
      <c r="ACU17" s="18"/>
      <c r="ACV17" s="18"/>
      <c r="ACW17" s="18"/>
      <c r="ACX17" s="18"/>
      <c r="ACY17" s="18"/>
      <c r="ACZ17" s="18"/>
      <c r="ADA17" s="18"/>
      <c r="ADB17" s="18"/>
      <c r="ADC17" s="18"/>
      <c r="ADD17" s="18"/>
      <c r="ADE17" s="18"/>
      <c r="ADF17" s="18"/>
      <c r="ADG17" s="18"/>
      <c r="ADH17" s="18"/>
      <c r="ADI17" s="18"/>
      <c r="ADJ17" s="18"/>
      <c r="ADK17" s="18"/>
      <c r="ADL17" s="18"/>
      <c r="ADM17" s="18"/>
      <c r="ADN17" s="18"/>
      <c r="ADO17" s="18"/>
      <c r="ADP17" s="18"/>
      <c r="ADQ17" s="18"/>
      <c r="ADR17" s="18"/>
      <c r="ADS17" s="18"/>
      <c r="ADT17" s="18"/>
      <c r="ADU17" s="18"/>
      <c r="ADV17" s="18"/>
      <c r="ADW17" s="18"/>
      <c r="ADX17" s="18"/>
      <c r="ADY17" s="18"/>
      <c r="ADZ17" s="18"/>
      <c r="AEA17" s="18"/>
      <c r="AEB17" s="18"/>
      <c r="AEC17" s="18"/>
      <c r="AED17" s="18"/>
      <c r="AEE17" s="18"/>
      <c r="AEF17" s="18"/>
      <c r="AEG17" s="18"/>
      <c r="AEH17" s="18"/>
      <c r="AEI17" s="18"/>
      <c r="AEJ17" s="18"/>
      <c r="AEK17" s="18"/>
      <c r="AEL17" s="18"/>
      <c r="AEM17" s="18"/>
      <c r="AEN17" s="18"/>
      <c r="AEO17" s="18"/>
      <c r="AEP17" s="18"/>
      <c r="AEQ17" s="18"/>
      <c r="AER17" s="18"/>
      <c r="AES17" s="18"/>
      <c r="AET17" s="18"/>
      <c r="AEU17" s="18"/>
      <c r="AEV17" s="18"/>
      <c r="AEW17" s="18"/>
      <c r="AEX17" s="18"/>
      <c r="AEY17" s="18"/>
      <c r="AEZ17" s="18"/>
      <c r="AFA17" s="18"/>
      <c r="AFB17" s="18"/>
      <c r="AFC17" s="18"/>
      <c r="AFD17" s="18"/>
      <c r="AFE17" s="18"/>
      <c r="AFF17" s="18"/>
      <c r="AFG17" s="18"/>
      <c r="AFH17" s="18"/>
      <c r="AFI17" s="18"/>
      <c r="AFJ17" s="18"/>
      <c r="AFK17" s="18"/>
      <c r="AFL17" s="18"/>
      <c r="AFM17" s="18"/>
      <c r="AFN17" s="18"/>
      <c r="AFO17" s="18"/>
      <c r="AFP17" s="18"/>
      <c r="AFQ17" s="18"/>
      <c r="AFR17" s="18"/>
      <c r="AFS17" s="18"/>
      <c r="AFT17" s="18"/>
      <c r="AFU17" s="18"/>
      <c r="AFV17" s="18"/>
      <c r="AFW17" s="18"/>
      <c r="AFX17" s="18"/>
      <c r="AFY17" s="18"/>
      <c r="AFZ17" s="18"/>
      <c r="AGA17" s="18"/>
      <c r="AGB17" s="18"/>
      <c r="AGC17" s="18"/>
      <c r="AGD17" s="18"/>
      <c r="AGE17" s="18"/>
      <c r="AGF17" s="18"/>
      <c r="AGG17" s="18"/>
      <c r="AGH17" s="18"/>
      <c r="AGI17" s="18"/>
      <c r="AGJ17" s="18"/>
      <c r="AGK17" s="18"/>
      <c r="AGL17" s="18"/>
      <c r="AGM17" s="18"/>
      <c r="AGN17" s="18"/>
      <c r="AGO17" s="18"/>
      <c r="AGP17" s="18"/>
      <c r="AGQ17" s="18"/>
      <c r="AGR17" s="18"/>
      <c r="AGS17" s="18"/>
      <c r="AGT17" s="18"/>
      <c r="AGU17" s="18"/>
      <c r="AGV17" s="18"/>
      <c r="AGW17" s="18"/>
      <c r="AGX17" s="18"/>
      <c r="AGY17" s="18"/>
      <c r="AGZ17" s="18"/>
      <c r="AHA17" s="18"/>
      <c r="AHB17" s="18"/>
      <c r="AHC17" s="18"/>
      <c r="AHD17" s="18"/>
      <c r="AHE17" s="18"/>
      <c r="AHF17" s="18"/>
      <c r="AHG17" s="18"/>
      <c r="AHH17" s="18"/>
      <c r="AHI17" s="18"/>
      <c r="AHJ17" s="18"/>
      <c r="AHK17" s="18"/>
      <c r="AHL17" s="18"/>
      <c r="AHM17" s="18"/>
      <c r="AHN17" s="18"/>
      <c r="AHO17" s="18"/>
      <c r="AHP17" s="18"/>
      <c r="AHQ17" s="18"/>
      <c r="AHR17" s="18"/>
      <c r="AHS17" s="18"/>
      <c r="AHT17" s="18"/>
      <c r="AHU17" s="18"/>
      <c r="AHV17" s="18"/>
      <c r="AHW17" s="18"/>
      <c r="AHX17" s="18"/>
      <c r="AHY17" s="18"/>
      <c r="AHZ17" s="18"/>
      <c r="AIA17" s="18"/>
      <c r="AIB17" s="18"/>
      <c r="AIC17" s="18"/>
      <c r="AID17" s="18"/>
      <c r="AIE17" s="18"/>
      <c r="AIF17" s="18"/>
      <c r="AIG17" s="18"/>
      <c r="AIH17" s="18"/>
      <c r="AII17" s="18"/>
      <c r="AIJ17" s="18"/>
      <c r="AIK17" s="18"/>
      <c r="AIL17" s="18"/>
      <c r="AIM17" s="18"/>
      <c r="AIN17" s="18"/>
      <c r="AIO17" s="18"/>
      <c r="AIP17" s="18"/>
      <c r="AIQ17" s="18"/>
      <c r="AIR17" s="18"/>
      <c r="AIS17" s="18"/>
      <c r="AIT17" s="18"/>
      <c r="AIU17" s="18"/>
      <c r="AIV17" s="18"/>
      <c r="AIW17" s="18"/>
      <c r="AIX17" s="18"/>
      <c r="AIY17" s="18"/>
      <c r="AIZ17" s="18"/>
      <c r="AJA17" s="18"/>
      <c r="AJB17" s="18"/>
      <c r="AJC17" s="18"/>
      <c r="AJD17" s="18"/>
      <c r="AJE17" s="18"/>
      <c r="AJF17" s="18"/>
      <c r="AJG17" s="18"/>
      <c r="AJH17" s="18"/>
      <c r="AJI17" s="18"/>
      <c r="AJJ17" s="18"/>
      <c r="AJK17" s="18"/>
      <c r="AJL17" s="18"/>
      <c r="AJM17" s="18"/>
      <c r="AJN17" s="18"/>
      <c r="AJO17" s="18"/>
      <c r="AJP17" s="18"/>
      <c r="AJQ17" s="18"/>
      <c r="AJR17" s="18"/>
      <c r="AJS17" s="18"/>
      <c r="AJT17" s="18"/>
      <c r="AJU17" s="18"/>
      <c r="AJV17" s="18"/>
      <c r="AJW17" s="18"/>
      <c r="AJX17" s="18"/>
      <c r="AJY17" s="18"/>
      <c r="AJZ17" s="18"/>
      <c r="AKA17" s="18"/>
      <c r="AKB17" s="18"/>
      <c r="AKC17" s="18"/>
      <c r="AKD17" s="18"/>
      <c r="AKE17" s="18"/>
      <c r="AKF17" s="18"/>
      <c r="AKG17" s="18"/>
      <c r="AKH17" s="18"/>
      <c r="AKI17" s="18"/>
      <c r="AKJ17" s="18"/>
      <c r="AKK17" s="18"/>
      <c r="AKL17" s="18"/>
      <c r="AKM17" s="18"/>
      <c r="AKN17" s="18"/>
      <c r="AKO17" s="18"/>
      <c r="AKP17" s="18"/>
      <c r="AKQ17" s="18"/>
      <c r="AKR17" s="18"/>
      <c r="AKS17" s="18"/>
      <c r="AKT17" s="18"/>
      <c r="AKU17" s="18"/>
      <c r="AKV17" s="18"/>
      <c r="AKW17" s="18"/>
      <c r="AKX17" s="18"/>
      <c r="AKY17" s="18"/>
      <c r="AKZ17" s="18"/>
      <c r="ALA17" s="18"/>
      <c r="ALB17" s="18"/>
      <c r="ALC17" s="18"/>
      <c r="ALD17" s="18"/>
      <c r="ALE17" s="18"/>
      <c r="ALF17" s="18"/>
      <c r="ALG17" s="18"/>
      <c r="ALH17" s="18"/>
    </row>
    <row r="18" spans="1:996" s="18" customFormat="1" ht="16.5" thickBot="1">
      <c r="A18" s="229"/>
      <c r="B18" s="235"/>
      <c r="C18" s="235"/>
      <c r="D18" s="230"/>
      <c r="E18" s="230"/>
      <c r="F18" s="231"/>
      <c r="G18" s="231"/>
      <c r="H18" s="231"/>
      <c r="I18" s="232"/>
      <c r="J18" s="232"/>
      <c r="K18" s="232"/>
      <c r="L18" s="233"/>
      <c r="M18" s="230"/>
      <c r="N18" s="234"/>
      <c r="O18" s="230"/>
      <c r="P18" s="230"/>
      <c r="Q18" s="234"/>
      <c r="R18" s="230"/>
      <c r="S18" s="230"/>
      <c r="T18" s="234"/>
      <c r="U18" s="230"/>
    </row>
    <row r="19" spans="1:996" ht="16.5" thickBot="1">
      <c r="A19" s="180" t="s">
        <v>175</v>
      </c>
      <c r="B19" s="437">
        <v>913</v>
      </c>
      <c r="C19" s="438"/>
      <c r="D19" s="437">
        <v>4.5</v>
      </c>
      <c r="E19" s="439"/>
      <c r="F19" s="440"/>
      <c r="G19" s="437"/>
      <c r="H19" s="441"/>
      <c r="I19" s="442"/>
      <c r="J19" s="443"/>
      <c r="K19" s="441"/>
      <c r="L19" s="438"/>
      <c r="M19" s="444"/>
      <c r="N19" s="445"/>
      <c r="O19" s="440"/>
      <c r="P19" s="446"/>
      <c r="Q19" s="441"/>
      <c r="R19" s="440"/>
      <c r="S19" s="437">
        <v>0</v>
      </c>
      <c r="T19" s="91"/>
      <c r="U19" s="92"/>
    </row>
    <row r="20" spans="1:996" ht="11.25" customHeight="1"/>
    <row r="21" spans="1:996" ht="15.75">
      <c r="A21" s="561" t="s">
        <v>7</v>
      </c>
      <c r="B21" s="562" t="s">
        <v>178</v>
      </c>
      <c r="C21" s="561"/>
      <c r="D21" s="561"/>
      <c r="E21" s="561" t="s">
        <v>179</v>
      </c>
      <c r="F21" s="561"/>
      <c r="G21" s="561"/>
      <c r="H21" s="561"/>
      <c r="I21" s="561"/>
      <c r="J21" s="563"/>
      <c r="K21" s="561"/>
      <c r="L21" s="561"/>
      <c r="M21" s="561"/>
      <c r="N21" s="564"/>
      <c r="O21" s="561"/>
      <c r="P21" s="561"/>
      <c r="Q21" s="561"/>
      <c r="R21" s="563"/>
      <c r="S21" s="561"/>
      <c r="T21" s="561"/>
      <c r="U21" s="563"/>
    </row>
    <row r="22" spans="1:996" ht="15.75">
      <c r="A22" s="240"/>
      <c r="B22" s="565" t="s">
        <v>180</v>
      </c>
      <c r="C22" s="565"/>
      <c r="D22" s="565"/>
      <c r="E22" s="566" t="s">
        <v>181</v>
      </c>
      <c r="F22" s="566"/>
      <c r="G22" s="566"/>
      <c r="H22" s="566"/>
      <c r="I22" s="566"/>
      <c r="J22" s="567"/>
      <c r="K22" s="566"/>
      <c r="L22" s="566"/>
      <c r="M22" s="566"/>
      <c r="N22" s="568"/>
      <c r="O22" s="566"/>
      <c r="P22" s="566"/>
      <c r="Q22" s="566"/>
      <c r="R22" s="563"/>
      <c r="S22" s="561"/>
      <c r="T22" s="561"/>
      <c r="U22" s="563"/>
      <c r="V22" s="561"/>
    </row>
    <row r="23" spans="1:996" s="238" customFormat="1" ht="18.75">
      <c r="A23" s="561" t="s">
        <v>6</v>
      </c>
      <c r="B23" s="562" t="s">
        <v>178</v>
      </c>
      <c r="C23" s="561"/>
      <c r="D23" s="561"/>
      <c r="E23" s="561" t="s">
        <v>182</v>
      </c>
      <c r="F23" s="561"/>
      <c r="G23" s="561"/>
      <c r="H23" s="561"/>
      <c r="I23" s="561"/>
      <c r="J23" s="563"/>
      <c r="K23" s="561"/>
      <c r="L23" s="561"/>
      <c r="M23" s="561"/>
      <c r="N23" s="564"/>
      <c r="O23" s="561"/>
      <c r="P23" s="561"/>
      <c r="Q23" s="561"/>
      <c r="R23" s="563"/>
      <c r="S23" s="561"/>
      <c r="T23" s="561"/>
      <c r="U23" s="563"/>
      <c r="V23" s="561"/>
    </row>
    <row r="24" spans="1:996" s="238" customFormat="1" ht="18.75">
      <c r="A24" s="566"/>
      <c r="B24" s="565" t="s">
        <v>183</v>
      </c>
      <c r="C24" s="569"/>
      <c r="D24" s="566"/>
      <c r="E24" s="566" t="s">
        <v>184</v>
      </c>
      <c r="F24" s="566"/>
      <c r="G24" s="566"/>
      <c r="H24" s="566"/>
      <c r="I24" s="566"/>
      <c r="J24" s="567"/>
      <c r="K24" s="566"/>
      <c r="L24" s="566"/>
      <c r="M24" s="566"/>
      <c r="N24" s="568"/>
      <c r="O24" s="566"/>
      <c r="P24" s="566"/>
      <c r="Q24" s="566"/>
      <c r="R24" s="563"/>
      <c r="S24" s="561"/>
      <c r="T24" s="561"/>
      <c r="U24" s="563"/>
      <c r="V24" s="561"/>
    </row>
    <row r="25" spans="1:996" ht="8.25" customHeight="1">
      <c r="A25" s="561"/>
      <c r="B25" s="570"/>
      <c r="C25" s="561"/>
      <c r="D25" s="561"/>
      <c r="E25" s="561"/>
      <c r="F25" s="561"/>
      <c r="G25" s="561"/>
      <c r="H25" s="561"/>
      <c r="I25" s="561"/>
      <c r="J25" s="561"/>
      <c r="K25" s="561"/>
      <c r="L25" s="561"/>
      <c r="M25" s="561"/>
      <c r="N25" s="561"/>
      <c r="O25" s="561"/>
      <c r="P25" s="561"/>
      <c r="Q25" s="561"/>
      <c r="R25" s="561"/>
      <c r="S25" s="561"/>
      <c r="T25" s="561"/>
      <c r="U25" s="561"/>
      <c r="V25" s="580"/>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c r="IT25" s="18"/>
      <c r="IU25" s="18"/>
      <c r="IV25" s="18"/>
      <c r="IW25" s="18"/>
      <c r="IX25" s="18"/>
      <c r="IY25" s="18"/>
      <c r="IZ25" s="18"/>
      <c r="JA25" s="18"/>
      <c r="JB25" s="18"/>
      <c r="JC25" s="18"/>
      <c r="JD25" s="18"/>
      <c r="JE25" s="18"/>
      <c r="JF25" s="18"/>
      <c r="JG25" s="18"/>
      <c r="JH25" s="18"/>
      <c r="JI25" s="18"/>
      <c r="JJ25" s="18"/>
      <c r="JK25" s="18"/>
      <c r="JL25" s="18"/>
      <c r="JM25" s="18"/>
      <c r="JN25" s="18"/>
      <c r="JO25" s="18"/>
      <c r="JP25" s="18"/>
      <c r="JQ25" s="18"/>
      <c r="JR25" s="18"/>
      <c r="JS25" s="18"/>
      <c r="JT25" s="18"/>
      <c r="JU25" s="18"/>
      <c r="JV25" s="18"/>
      <c r="JW25" s="18"/>
      <c r="JX25" s="18"/>
      <c r="JY25" s="18"/>
      <c r="JZ25" s="18"/>
      <c r="KA25" s="18"/>
      <c r="KB25" s="18"/>
      <c r="KC25" s="18"/>
      <c r="KD25" s="18"/>
      <c r="KE25" s="18"/>
      <c r="KF25" s="18"/>
      <c r="KG25" s="18"/>
      <c r="KH25" s="18"/>
      <c r="KI25" s="18"/>
      <c r="KJ25" s="18"/>
      <c r="KK25" s="18"/>
      <c r="KL25" s="18"/>
      <c r="KM25" s="18"/>
      <c r="KN25" s="18"/>
      <c r="KO25" s="18"/>
      <c r="KP25" s="18"/>
      <c r="KQ25" s="18"/>
      <c r="KR25" s="18"/>
      <c r="KS25" s="18"/>
      <c r="KT25" s="18"/>
      <c r="KU25" s="18"/>
      <c r="KV25" s="18"/>
      <c r="KW25" s="18"/>
      <c r="KX25" s="18"/>
      <c r="KY25" s="18"/>
      <c r="KZ25" s="18"/>
      <c r="LA25" s="18"/>
      <c r="LB25" s="18"/>
      <c r="LC25" s="18"/>
      <c r="LD25" s="18"/>
      <c r="LE25" s="18"/>
      <c r="LF25" s="18"/>
      <c r="LG25" s="18"/>
      <c r="LH25" s="18"/>
      <c r="LI25" s="18"/>
      <c r="LJ25" s="18"/>
      <c r="LK25" s="18"/>
      <c r="LL25" s="18"/>
      <c r="LM25" s="18"/>
      <c r="LN25" s="18"/>
      <c r="LO25" s="18"/>
      <c r="LP25" s="18"/>
      <c r="LQ25" s="18"/>
      <c r="LR25" s="18"/>
      <c r="LS25" s="18"/>
      <c r="LT25" s="18"/>
      <c r="LU25" s="18"/>
      <c r="LV25" s="18"/>
      <c r="LW25" s="18"/>
      <c r="LX25" s="18"/>
      <c r="LY25" s="18"/>
      <c r="LZ25" s="18"/>
      <c r="MA25" s="18"/>
      <c r="MB25" s="18"/>
      <c r="MC25" s="18"/>
      <c r="MD25" s="18"/>
      <c r="ME25" s="18"/>
      <c r="MF25" s="18"/>
      <c r="MG25" s="18"/>
      <c r="MH25" s="18"/>
      <c r="MI25" s="18"/>
      <c r="MJ25" s="18"/>
      <c r="MK25" s="18"/>
      <c r="ML25" s="18"/>
      <c r="MM25" s="18"/>
      <c r="MN25" s="18"/>
      <c r="MO25" s="18"/>
      <c r="MP25" s="18"/>
      <c r="MQ25" s="18"/>
      <c r="MR25" s="18"/>
      <c r="MS25" s="18"/>
      <c r="MT25" s="18"/>
      <c r="MU25" s="18"/>
      <c r="MV25" s="18"/>
      <c r="MW25" s="18"/>
      <c r="MX25" s="18"/>
      <c r="MY25" s="18"/>
      <c r="MZ25" s="18"/>
      <c r="NA25" s="18"/>
      <c r="NB25" s="18"/>
      <c r="NC25" s="18"/>
      <c r="ND25" s="18"/>
      <c r="NE25" s="18"/>
      <c r="NF25" s="18"/>
      <c r="NG25" s="18"/>
      <c r="NH25" s="18"/>
      <c r="NI25" s="18"/>
      <c r="NJ25" s="18"/>
      <c r="NK25" s="18"/>
      <c r="NL25" s="18"/>
      <c r="NM25" s="18"/>
      <c r="NN25" s="18"/>
      <c r="NO25" s="18"/>
      <c r="NP25" s="18"/>
      <c r="NQ25" s="18"/>
      <c r="NR25" s="18"/>
      <c r="NS25" s="18"/>
      <c r="NT25" s="18"/>
      <c r="NU25" s="18"/>
      <c r="NV25" s="18"/>
      <c r="NW25" s="18"/>
      <c r="NX25" s="18"/>
      <c r="NY25" s="18"/>
      <c r="NZ25" s="18"/>
      <c r="OA25" s="18"/>
      <c r="OB25" s="18"/>
      <c r="OC25" s="18"/>
      <c r="OD25" s="18"/>
      <c r="OE25" s="18"/>
      <c r="OF25" s="18"/>
      <c r="OG25" s="18"/>
      <c r="OH25" s="18"/>
      <c r="OI25" s="18"/>
      <c r="OJ25" s="18"/>
      <c r="OK25" s="18"/>
      <c r="OL25" s="18"/>
      <c r="OM25" s="18"/>
      <c r="ON25" s="18"/>
      <c r="OO25" s="18"/>
      <c r="OP25" s="18"/>
      <c r="OQ25" s="18"/>
      <c r="OR25" s="18"/>
      <c r="OS25" s="18"/>
      <c r="OT25" s="18"/>
      <c r="OU25" s="18"/>
      <c r="OV25" s="18"/>
      <c r="OW25" s="18"/>
      <c r="OX25" s="18"/>
      <c r="OY25" s="18"/>
      <c r="OZ25" s="18"/>
      <c r="PA25" s="18"/>
      <c r="PB25" s="18"/>
      <c r="PC25" s="18"/>
      <c r="PD25" s="18"/>
      <c r="PE25" s="18"/>
      <c r="PF25" s="18"/>
      <c r="PG25" s="18"/>
      <c r="PH25" s="18"/>
      <c r="PI25" s="18"/>
      <c r="PJ25" s="18"/>
      <c r="PK25" s="18"/>
      <c r="PL25" s="18"/>
      <c r="PM25" s="18"/>
      <c r="PN25" s="18"/>
      <c r="PO25" s="18"/>
      <c r="PP25" s="18"/>
      <c r="PQ25" s="18"/>
      <c r="PR25" s="18"/>
      <c r="PS25" s="18"/>
      <c r="PT25" s="18"/>
      <c r="PU25" s="18"/>
      <c r="PV25" s="18"/>
      <c r="PW25" s="18"/>
      <c r="PX25" s="18"/>
      <c r="PY25" s="18"/>
      <c r="PZ25" s="18"/>
      <c r="QA25" s="18"/>
      <c r="QB25" s="18"/>
      <c r="QC25" s="18"/>
      <c r="QD25" s="18"/>
      <c r="QE25" s="18"/>
      <c r="QF25" s="18"/>
      <c r="QG25" s="18"/>
      <c r="QH25" s="18"/>
      <c r="QI25" s="18"/>
      <c r="QJ25" s="18"/>
      <c r="QK25" s="18"/>
      <c r="QL25" s="18"/>
      <c r="QM25" s="18"/>
      <c r="QN25" s="18"/>
      <c r="QO25" s="18"/>
      <c r="QP25" s="18"/>
      <c r="QQ25" s="18"/>
      <c r="QR25" s="18"/>
      <c r="QS25" s="18"/>
      <c r="QT25" s="18"/>
      <c r="QU25" s="18"/>
      <c r="QV25" s="18"/>
      <c r="QW25" s="18"/>
      <c r="QX25" s="18"/>
      <c r="QY25" s="18"/>
      <c r="QZ25" s="18"/>
      <c r="RA25" s="18"/>
      <c r="RB25" s="18"/>
      <c r="RC25" s="18"/>
      <c r="RD25" s="18"/>
      <c r="RE25" s="18"/>
      <c r="RF25" s="18"/>
      <c r="RG25" s="18"/>
      <c r="RH25" s="18"/>
      <c r="RI25" s="18"/>
      <c r="RJ25" s="18"/>
      <c r="RK25" s="18"/>
      <c r="RL25" s="18"/>
      <c r="RM25" s="18"/>
      <c r="RN25" s="18"/>
      <c r="RO25" s="18"/>
      <c r="RP25" s="18"/>
      <c r="RQ25" s="18"/>
      <c r="RR25" s="18"/>
      <c r="RS25" s="18"/>
      <c r="RT25" s="18"/>
      <c r="RU25" s="18"/>
      <c r="RV25" s="18"/>
      <c r="RW25" s="18"/>
      <c r="RX25" s="18"/>
      <c r="RY25" s="18"/>
      <c r="RZ25" s="18"/>
      <c r="SA25" s="18"/>
      <c r="SB25" s="18"/>
      <c r="SC25" s="18"/>
      <c r="SD25" s="18"/>
      <c r="SE25" s="18"/>
      <c r="SF25" s="18"/>
      <c r="SG25" s="18"/>
      <c r="SH25" s="18"/>
      <c r="SI25" s="18"/>
      <c r="SJ25" s="18"/>
      <c r="SK25" s="18"/>
      <c r="SL25" s="18"/>
      <c r="SM25" s="18"/>
      <c r="SN25" s="18"/>
      <c r="SO25" s="18"/>
      <c r="SP25" s="18"/>
      <c r="SQ25" s="18"/>
      <c r="SR25" s="18"/>
      <c r="SS25" s="18"/>
      <c r="ST25" s="18"/>
      <c r="SU25" s="18"/>
      <c r="SV25" s="18"/>
      <c r="SW25" s="18"/>
      <c r="SX25" s="18"/>
      <c r="SY25" s="18"/>
      <c r="SZ25" s="18"/>
      <c r="TA25" s="18"/>
      <c r="TB25" s="18"/>
      <c r="TC25" s="18"/>
      <c r="TD25" s="18"/>
      <c r="TE25" s="18"/>
      <c r="TF25" s="18"/>
      <c r="TG25" s="18"/>
      <c r="TH25" s="18"/>
      <c r="TI25" s="18"/>
      <c r="TJ25" s="18"/>
      <c r="TK25" s="18"/>
      <c r="TL25" s="18"/>
      <c r="TM25" s="18"/>
      <c r="TN25" s="18"/>
      <c r="TO25" s="18"/>
      <c r="TP25" s="18"/>
      <c r="TQ25" s="18"/>
      <c r="TR25" s="18"/>
      <c r="TS25" s="18"/>
      <c r="TT25" s="18"/>
      <c r="TU25" s="18"/>
      <c r="TV25" s="18"/>
      <c r="TW25" s="18"/>
      <c r="TX25" s="18"/>
      <c r="TY25" s="18"/>
      <c r="TZ25" s="18"/>
      <c r="UA25" s="18"/>
      <c r="UB25" s="18"/>
      <c r="UC25" s="18"/>
      <c r="UD25" s="18"/>
      <c r="UE25" s="18"/>
      <c r="UF25" s="18"/>
      <c r="UG25" s="18"/>
      <c r="UH25" s="18"/>
      <c r="UI25" s="18"/>
      <c r="UJ25" s="18"/>
      <c r="UK25" s="18"/>
      <c r="UL25" s="18"/>
      <c r="UM25" s="18"/>
      <c r="UN25" s="18"/>
      <c r="UO25" s="18"/>
      <c r="UP25" s="18"/>
      <c r="UQ25" s="18"/>
      <c r="UR25" s="18"/>
      <c r="US25" s="18"/>
      <c r="UT25" s="18"/>
      <c r="UU25" s="18"/>
      <c r="UV25" s="18"/>
      <c r="UW25" s="18"/>
      <c r="UX25" s="18"/>
      <c r="UY25" s="18"/>
      <c r="UZ25" s="18"/>
      <c r="VA25" s="18"/>
      <c r="VB25" s="18"/>
      <c r="VC25" s="18"/>
      <c r="VD25" s="18"/>
      <c r="VE25" s="18"/>
      <c r="VF25" s="18"/>
      <c r="VG25" s="18"/>
      <c r="VH25" s="18"/>
      <c r="VI25" s="18"/>
      <c r="VJ25" s="18"/>
      <c r="VK25" s="18"/>
      <c r="VL25" s="18"/>
      <c r="VM25" s="18"/>
      <c r="VN25" s="18"/>
      <c r="VO25" s="18"/>
      <c r="VP25" s="18"/>
      <c r="VQ25" s="18"/>
      <c r="VR25" s="18"/>
      <c r="VS25" s="18"/>
      <c r="VT25" s="18"/>
      <c r="VU25" s="18"/>
      <c r="VV25" s="18"/>
      <c r="VW25" s="18"/>
      <c r="VX25" s="18"/>
      <c r="VY25" s="18"/>
      <c r="VZ25" s="18"/>
      <c r="WA25" s="18"/>
      <c r="WB25" s="18"/>
      <c r="WC25" s="18"/>
      <c r="WD25" s="18"/>
      <c r="WE25" s="18"/>
      <c r="WF25" s="18"/>
      <c r="WG25" s="18"/>
      <c r="WH25" s="18"/>
      <c r="WI25" s="18"/>
      <c r="WJ25" s="18"/>
      <c r="WK25" s="18"/>
      <c r="WL25" s="18"/>
      <c r="WM25" s="18"/>
      <c r="WN25" s="18"/>
      <c r="WO25" s="18"/>
      <c r="WP25" s="18"/>
      <c r="WQ25" s="18"/>
      <c r="WR25" s="18"/>
      <c r="WS25" s="18"/>
      <c r="WT25" s="18"/>
      <c r="WU25" s="18"/>
      <c r="WV25" s="18"/>
      <c r="WW25" s="18"/>
      <c r="WX25" s="18"/>
      <c r="WY25" s="18"/>
      <c r="WZ25" s="18"/>
      <c r="XA25" s="18"/>
      <c r="XB25" s="18"/>
      <c r="XC25" s="18"/>
      <c r="XD25" s="18"/>
      <c r="XE25" s="18"/>
      <c r="XF25" s="18"/>
      <c r="XG25" s="18"/>
      <c r="XH25" s="18"/>
      <c r="XI25" s="18"/>
      <c r="XJ25" s="18"/>
      <c r="XK25" s="18"/>
      <c r="XL25" s="18"/>
      <c r="XM25" s="18"/>
      <c r="XN25" s="18"/>
      <c r="XO25" s="18"/>
      <c r="XP25" s="18"/>
      <c r="XQ25" s="18"/>
      <c r="XR25" s="18"/>
      <c r="XS25" s="18"/>
      <c r="XT25" s="18"/>
      <c r="XU25" s="18"/>
      <c r="XV25" s="18"/>
      <c r="XW25" s="18"/>
      <c r="XX25" s="18"/>
      <c r="XY25" s="18"/>
      <c r="XZ25" s="18"/>
      <c r="YA25" s="18"/>
      <c r="YB25" s="18"/>
      <c r="YC25" s="18"/>
      <c r="YD25" s="18"/>
      <c r="YE25" s="18"/>
      <c r="YF25" s="18"/>
      <c r="YG25" s="18"/>
      <c r="YH25" s="18"/>
      <c r="YI25" s="18"/>
      <c r="YJ25" s="18"/>
      <c r="YK25" s="18"/>
      <c r="YL25" s="18"/>
      <c r="YM25" s="18"/>
      <c r="YN25" s="18"/>
      <c r="YO25" s="18"/>
      <c r="YP25" s="18"/>
      <c r="YQ25" s="18"/>
      <c r="YR25" s="18"/>
      <c r="YS25" s="18"/>
      <c r="YT25" s="18"/>
      <c r="YU25" s="18"/>
      <c r="YV25" s="18"/>
      <c r="YW25" s="18"/>
      <c r="YX25" s="18"/>
      <c r="YY25" s="18"/>
      <c r="YZ25" s="18"/>
      <c r="ZA25" s="18"/>
      <c r="ZB25" s="18"/>
      <c r="ZC25" s="18"/>
      <c r="ZD25" s="18"/>
      <c r="ZE25" s="18"/>
      <c r="ZF25" s="18"/>
      <c r="ZG25" s="18"/>
      <c r="ZH25" s="18"/>
      <c r="ZI25" s="18"/>
      <c r="ZJ25" s="18"/>
      <c r="ZK25" s="18"/>
      <c r="ZL25" s="18"/>
      <c r="ZM25" s="18"/>
      <c r="ZN25" s="18"/>
      <c r="ZO25" s="18"/>
      <c r="ZP25" s="18"/>
      <c r="ZQ25" s="18"/>
      <c r="ZR25" s="18"/>
      <c r="ZS25" s="18"/>
      <c r="ZT25" s="18"/>
      <c r="ZU25" s="18"/>
      <c r="ZV25" s="18"/>
      <c r="ZW25" s="18"/>
      <c r="ZX25" s="18"/>
      <c r="ZY25" s="18"/>
      <c r="ZZ25" s="18"/>
      <c r="AAA25" s="18"/>
      <c r="AAB25" s="18"/>
      <c r="AAC25" s="18"/>
      <c r="AAD25" s="18"/>
      <c r="AAE25" s="18"/>
      <c r="AAF25" s="18"/>
      <c r="AAG25" s="18"/>
      <c r="AAH25" s="18"/>
      <c r="AAI25" s="18"/>
      <c r="AAJ25" s="18"/>
      <c r="AAK25" s="18"/>
      <c r="AAL25" s="18"/>
      <c r="AAM25" s="18"/>
      <c r="AAN25" s="18"/>
      <c r="AAO25" s="18"/>
      <c r="AAP25" s="18"/>
      <c r="AAQ25" s="18"/>
      <c r="AAR25" s="18"/>
      <c r="AAS25" s="18"/>
      <c r="AAT25" s="18"/>
      <c r="AAU25" s="18"/>
      <c r="AAV25" s="18"/>
      <c r="AAW25" s="18"/>
      <c r="AAX25" s="18"/>
      <c r="AAY25" s="18"/>
      <c r="AAZ25" s="18"/>
      <c r="ABA25" s="18"/>
      <c r="ABB25" s="18"/>
      <c r="ABC25" s="18"/>
      <c r="ABD25" s="18"/>
      <c r="ABE25" s="18"/>
      <c r="ABF25" s="18"/>
      <c r="ABG25" s="18"/>
      <c r="ABH25" s="18"/>
      <c r="ABI25" s="18"/>
      <c r="ABJ25" s="18"/>
      <c r="ABK25" s="18"/>
      <c r="ABL25" s="18"/>
      <c r="ABM25" s="18"/>
      <c r="ABN25" s="18"/>
      <c r="ABO25" s="18"/>
      <c r="ABP25" s="18"/>
      <c r="ABQ25" s="18"/>
      <c r="ABR25" s="18"/>
      <c r="ABS25" s="18"/>
      <c r="ABT25" s="18"/>
      <c r="ABU25" s="18"/>
      <c r="ABV25" s="18"/>
      <c r="ABW25" s="18"/>
      <c r="ABX25" s="18"/>
      <c r="ABY25" s="18"/>
      <c r="ABZ25" s="18"/>
      <c r="ACA25" s="18"/>
      <c r="ACB25" s="18"/>
      <c r="ACC25" s="18"/>
      <c r="ACD25" s="18"/>
      <c r="ACE25" s="18"/>
      <c r="ACF25" s="18"/>
      <c r="ACG25" s="18"/>
      <c r="ACH25" s="18"/>
      <c r="ACI25" s="18"/>
      <c r="ACJ25" s="18"/>
      <c r="ACK25" s="18"/>
      <c r="ACL25" s="18"/>
      <c r="ACM25" s="18"/>
      <c r="ACN25" s="18"/>
      <c r="ACO25" s="18"/>
      <c r="ACP25" s="18"/>
      <c r="ACQ25" s="18"/>
      <c r="ACR25" s="18"/>
      <c r="ACS25" s="18"/>
      <c r="ACT25" s="18"/>
      <c r="ACU25" s="18"/>
      <c r="ACV25" s="18"/>
      <c r="ACW25" s="18"/>
      <c r="ACX25" s="18"/>
      <c r="ACY25" s="18"/>
      <c r="ACZ25" s="18"/>
      <c r="ADA25" s="18"/>
      <c r="ADB25" s="18"/>
      <c r="ADC25" s="18"/>
      <c r="ADD25" s="18"/>
      <c r="ADE25" s="18"/>
      <c r="ADF25" s="18"/>
      <c r="ADG25" s="18"/>
      <c r="ADH25" s="18"/>
      <c r="ADI25" s="18"/>
      <c r="ADJ25" s="18"/>
      <c r="ADK25" s="18"/>
      <c r="ADL25" s="18"/>
      <c r="ADM25" s="18"/>
      <c r="ADN25" s="18"/>
      <c r="ADO25" s="18"/>
      <c r="ADP25" s="18"/>
      <c r="ADQ25" s="18"/>
      <c r="ADR25" s="18"/>
      <c r="ADS25" s="18"/>
      <c r="ADT25" s="18"/>
      <c r="ADU25" s="18"/>
      <c r="ADV25" s="18"/>
      <c r="ADW25" s="18"/>
      <c r="ADX25" s="18"/>
      <c r="ADY25" s="18"/>
      <c r="ADZ25" s="18"/>
      <c r="AEA25" s="18"/>
      <c r="AEB25" s="18"/>
      <c r="AEC25" s="18"/>
      <c r="AED25" s="18"/>
      <c r="AEE25" s="18"/>
      <c r="AEF25" s="18"/>
      <c r="AEG25" s="18"/>
      <c r="AEH25" s="18"/>
      <c r="AEI25" s="18"/>
      <c r="AEJ25" s="18"/>
      <c r="AEK25" s="18"/>
      <c r="AEL25" s="18"/>
      <c r="AEM25" s="18"/>
      <c r="AEN25" s="18"/>
      <c r="AEO25" s="18"/>
      <c r="AEP25" s="18"/>
      <c r="AEQ25" s="18"/>
      <c r="AER25" s="18"/>
      <c r="AES25" s="18"/>
      <c r="AET25" s="18"/>
      <c r="AEU25" s="18"/>
      <c r="AEV25" s="18"/>
      <c r="AEW25" s="18"/>
      <c r="AEX25" s="18"/>
      <c r="AEY25" s="18"/>
      <c r="AEZ25" s="18"/>
      <c r="AFA25" s="18"/>
      <c r="AFB25" s="18"/>
      <c r="AFC25" s="18"/>
      <c r="AFD25" s="18"/>
      <c r="AFE25" s="18"/>
      <c r="AFF25" s="18"/>
      <c r="AFG25" s="18"/>
      <c r="AFH25" s="18"/>
      <c r="AFI25" s="18"/>
      <c r="AFJ25" s="18"/>
      <c r="AFK25" s="18"/>
      <c r="AFL25" s="18"/>
      <c r="AFM25" s="18"/>
      <c r="AFN25" s="18"/>
      <c r="AFO25" s="18"/>
      <c r="AFP25" s="18"/>
      <c r="AFQ25" s="18"/>
      <c r="AFR25" s="18"/>
      <c r="AFS25" s="18"/>
      <c r="AFT25" s="18"/>
      <c r="AFU25" s="18"/>
      <c r="AFV25" s="18"/>
      <c r="AFW25" s="18"/>
      <c r="AFX25" s="18"/>
      <c r="AFY25" s="18"/>
      <c r="AFZ25" s="18"/>
      <c r="AGA25" s="18"/>
      <c r="AGB25" s="18"/>
      <c r="AGC25" s="18"/>
      <c r="AGD25" s="18"/>
      <c r="AGE25" s="18"/>
      <c r="AGF25" s="18"/>
      <c r="AGG25" s="18"/>
      <c r="AGH25" s="18"/>
      <c r="AGI25" s="18"/>
      <c r="AGJ25" s="18"/>
      <c r="AGK25" s="18"/>
      <c r="AGL25" s="18"/>
      <c r="AGM25" s="18"/>
      <c r="AGN25" s="18"/>
      <c r="AGO25" s="18"/>
      <c r="AGP25" s="18"/>
      <c r="AGQ25" s="18"/>
      <c r="AGR25" s="18"/>
      <c r="AGS25" s="18"/>
      <c r="AGT25" s="18"/>
      <c r="AGU25" s="18"/>
      <c r="AGV25" s="18"/>
      <c r="AGW25" s="18"/>
      <c r="AGX25" s="18"/>
      <c r="AGY25" s="18"/>
      <c r="AGZ25" s="18"/>
      <c r="AHA25" s="18"/>
      <c r="AHB25" s="18"/>
      <c r="AHC25" s="18"/>
      <c r="AHD25" s="18"/>
      <c r="AHE25" s="18"/>
      <c r="AHF25" s="18"/>
      <c r="AHG25" s="18"/>
      <c r="AHH25" s="18"/>
      <c r="AHI25" s="18"/>
      <c r="AHJ25" s="18"/>
      <c r="AHK25" s="18"/>
      <c r="AHL25" s="18"/>
      <c r="AHM25" s="18"/>
      <c r="AHN25" s="18"/>
      <c r="AHO25" s="18"/>
      <c r="AHP25" s="18"/>
      <c r="AHQ25" s="18"/>
      <c r="AHR25" s="18"/>
      <c r="AHS25" s="18"/>
      <c r="AHT25" s="18"/>
      <c r="AHU25" s="18"/>
      <c r="AHV25" s="18"/>
      <c r="AHW25" s="18"/>
      <c r="AHX25" s="18"/>
      <c r="AHY25" s="18"/>
      <c r="AHZ25" s="18"/>
      <c r="AIA25" s="18"/>
      <c r="AIB25" s="18"/>
      <c r="AIC25" s="18"/>
      <c r="AID25" s="18"/>
      <c r="AIE25" s="18"/>
      <c r="AIF25" s="18"/>
      <c r="AIG25" s="18"/>
      <c r="AIH25" s="18"/>
      <c r="AII25" s="18"/>
      <c r="AIJ25" s="18"/>
      <c r="AIK25" s="18"/>
      <c r="AIL25" s="18"/>
      <c r="AIM25" s="18"/>
      <c r="AIN25" s="18"/>
      <c r="AIO25" s="18"/>
      <c r="AIP25" s="18"/>
      <c r="AIQ25" s="18"/>
      <c r="AIR25" s="18"/>
      <c r="AIS25" s="18"/>
      <c r="AIT25" s="18"/>
      <c r="AIU25" s="18"/>
      <c r="AIV25" s="18"/>
      <c r="AIW25" s="18"/>
      <c r="AIX25" s="18"/>
      <c r="AIY25" s="18"/>
      <c r="AIZ25" s="18"/>
      <c r="AJA25" s="18"/>
      <c r="AJB25" s="18"/>
      <c r="AJC25" s="18"/>
      <c r="AJD25" s="18"/>
      <c r="AJE25" s="18"/>
      <c r="AJF25" s="18"/>
      <c r="AJG25" s="18"/>
      <c r="AJH25" s="18"/>
      <c r="AJI25" s="18"/>
      <c r="AJJ25" s="18"/>
      <c r="AJK25" s="18"/>
      <c r="AJL25" s="18"/>
      <c r="AJM25" s="18"/>
      <c r="AJN25" s="18"/>
      <c r="AJO25" s="18"/>
      <c r="AJP25" s="18"/>
      <c r="AJQ25" s="18"/>
      <c r="AJR25" s="18"/>
      <c r="AJS25" s="18"/>
      <c r="AJT25" s="18"/>
      <c r="AJU25" s="18"/>
      <c r="AJV25" s="18"/>
      <c r="AJW25" s="18"/>
      <c r="AJX25" s="18"/>
      <c r="AJY25" s="18"/>
      <c r="AJZ25" s="18"/>
      <c r="AKA25" s="18"/>
      <c r="AKB25" s="18"/>
      <c r="AKC25" s="18"/>
      <c r="AKD25" s="18"/>
      <c r="AKE25" s="18"/>
      <c r="AKF25" s="18"/>
      <c r="AKG25" s="18"/>
      <c r="AKH25" s="18"/>
      <c r="AKI25" s="18"/>
      <c r="AKJ25" s="18"/>
      <c r="AKK25" s="18"/>
      <c r="AKL25" s="18"/>
      <c r="AKM25" s="18"/>
      <c r="AKN25" s="18"/>
      <c r="AKO25" s="18"/>
      <c r="AKP25" s="18"/>
      <c r="AKQ25" s="18"/>
      <c r="AKR25" s="18"/>
      <c r="AKS25" s="18"/>
      <c r="AKT25" s="18"/>
      <c r="AKU25" s="18"/>
      <c r="AKV25" s="18"/>
      <c r="AKW25" s="18"/>
      <c r="AKX25" s="18"/>
      <c r="AKY25" s="18"/>
      <c r="AKZ25" s="18"/>
      <c r="ALA25" s="18"/>
      <c r="ALB25" s="18"/>
      <c r="ALC25" s="18"/>
      <c r="ALD25" s="18"/>
      <c r="ALE25" s="18"/>
      <c r="ALF25" s="18"/>
      <c r="ALG25" s="18"/>
      <c r="ALH25" s="18"/>
    </row>
    <row r="26" spans="1:996" ht="15.75">
      <c r="A26" s="566" t="s">
        <v>1</v>
      </c>
      <c r="B26" s="565" t="s">
        <v>185</v>
      </c>
      <c r="C26" s="566"/>
      <c r="D26" s="566"/>
      <c r="E26" s="571" t="s">
        <v>186</v>
      </c>
      <c r="F26" s="566"/>
      <c r="G26" s="566"/>
      <c r="H26" s="566"/>
      <c r="I26" s="566"/>
      <c r="J26" s="566"/>
      <c r="K26" s="566"/>
      <c r="L26" s="566"/>
      <c r="M26" s="566"/>
      <c r="N26" s="566"/>
      <c r="O26" s="566"/>
      <c r="P26" s="566"/>
      <c r="Q26" s="566"/>
      <c r="R26" s="561"/>
      <c r="S26" s="561"/>
      <c r="T26" s="561"/>
      <c r="U26" s="561"/>
      <c r="V26" s="580"/>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18"/>
      <c r="IV26" s="18"/>
      <c r="IW26" s="18"/>
      <c r="IX26" s="18"/>
      <c r="IY26" s="18"/>
      <c r="IZ26" s="18"/>
      <c r="JA26" s="18"/>
      <c r="JB26" s="18"/>
      <c r="JC26" s="18"/>
      <c r="JD26" s="18"/>
      <c r="JE26" s="18"/>
      <c r="JF26" s="18"/>
      <c r="JG26" s="18"/>
      <c r="JH26" s="18"/>
      <c r="JI26" s="18"/>
      <c r="JJ26" s="18"/>
      <c r="JK26" s="18"/>
      <c r="JL26" s="18"/>
      <c r="JM26" s="18"/>
      <c r="JN26" s="18"/>
      <c r="JO26" s="18"/>
      <c r="JP26" s="18"/>
      <c r="JQ26" s="18"/>
      <c r="JR26" s="18"/>
      <c r="JS26" s="18"/>
      <c r="JT26" s="18"/>
      <c r="JU26" s="18"/>
      <c r="JV26" s="18"/>
      <c r="JW26" s="18"/>
      <c r="JX26" s="18"/>
      <c r="JY26" s="18"/>
      <c r="JZ26" s="18"/>
      <c r="KA26" s="18"/>
      <c r="KB26" s="18"/>
      <c r="KC26" s="18"/>
      <c r="KD26" s="18"/>
      <c r="KE26" s="18"/>
      <c r="KF26" s="18"/>
      <c r="KG26" s="18"/>
      <c r="KH26" s="18"/>
      <c r="KI26" s="18"/>
      <c r="KJ26" s="18"/>
      <c r="KK26" s="18"/>
      <c r="KL26" s="18"/>
      <c r="KM26" s="18"/>
      <c r="KN26" s="18"/>
      <c r="KO26" s="18"/>
      <c r="KP26" s="18"/>
      <c r="KQ26" s="18"/>
      <c r="KR26" s="18"/>
      <c r="KS26" s="18"/>
      <c r="KT26" s="18"/>
      <c r="KU26" s="18"/>
      <c r="KV26" s="18"/>
      <c r="KW26" s="18"/>
      <c r="KX26" s="18"/>
      <c r="KY26" s="18"/>
      <c r="KZ26" s="18"/>
      <c r="LA26" s="18"/>
      <c r="LB26" s="18"/>
      <c r="LC26" s="18"/>
      <c r="LD26" s="18"/>
      <c r="LE26" s="18"/>
      <c r="LF26" s="18"/>
      <c r="LG26" s="18"/>
      <c r="LH26" s="18"/>
      <c r="LI26" s="18"/>
      <c r="LJ26" s="18"/>
      <c r="LK26" s="18"/>
      <c r="LL26" s="18"/>
      <c r="LM26" s="18"/>
      <c r="LN26" s="18"/>
      <c r="LO26" s="18"/>
      <c r="LP26" s="18"/>
      <c r="LQ26" s="18"/>
      <c r="LR26" s="18"/>
      <c r="LS26" s="18"/>
      <c r="LT26" s="18"/>
      <c r="LU26" s="18"/>
      <c r="LV26" s="18"/>
      <c r="LW26" s="18"/>
      <c r="LX26" s="18"/>
      <c r="LY26" s="18"/>
      <c r="LZ26" s="18"/>
      <c r="MA26" s="18"/>
      <c r="MB26" s="18"/>
      <c r="MC26" s="18"/>
      <c r="MD26" s="18"/>
      <c r="ME26" s="18"/>
      <c r="MF26" s="18"/>
      <c r="MG26" s="18"/>
      <c r="MH26" s="18"/>
      <c r="MI26" s="18"/>
      <c r="MJ26" s="18"/>
      <c r="MK26" s="18"/>
      <c r="ML26" s="18"/>
      <c r="MM26" s="18"/>
      <c r="MN26" s="18"/>
      <c r="MO26" s="18"/>
      <c r="MP26" s="18"/>
      <c r="MQ26" s="18"/>
      <c r="MR26" s="18"/>
      <c r="MS26" s="18"/>
      <c r="MT26" s="18"/>
      <c r="MU26" s="18"/>
      <c r="MV26" s="18"/>
      <c r="MW26" s="18"/>
      <c r="MX26" s="18"/>
      <c r="MY26" s="18"/>
      <c r="MZ26" s="18"/>
      <c r="NA26" s="18"/>
      <c r="NB26" s="18"/>
      <c r="NC26" s="18"/>
      <c r="ND26" s="18"/>
      <c r="NE26" s="18"/>
      <c r="NF26" s="18"/>
      <c r="NG26" s="18"/>
      <c r="NH26" s="18"/>
      <c r="NI26" s="18"/>
      <c r="NJ26" s="18"/>
      <c r="NK26" s="18"/>
      <c r="NL26" s="18"/>
      <c r="NM26" s="18"/>
      <c r="NN26" s="18"/>
      <c r="NO26" s="18"/>
      <c r="NP26" s="18"/>
      <c r="NQ26" s="18"/>
      <c r="NR26" s="18"/>
      <c r="NS26" s="18"/>
      <c r="NT26" s="18"/>
      <c r="NU26" s="18"/>
      <c r="NV26" s="18"/>
      <c r="NW26" s="18"/>
      <c r="NX26" s="18"/>
      <c r="NY26" s="18"/>
      <c r="NZ26" s="18"/>
      <c r="OA26" s="18"/>
      <c r="OB26" s="18"/>
      <c r="OC26" s="18"/>
      <c r="OD26" s="18"/>
      <c r="OE26" s="18"/>
      <c r="OF26" s="18"/>
      <c r="OG26" s="18"/>
      <c r="OH26" s="18"/>
      <c r="OI26" s="18"/>
      <c r="OJ26" s="18"/>
      <c r="OK26" s="18"/>
      <c r="OL26" s="18"/>
      <c r="OM26" s="18"/>
      <c r="ON26" s="18"/>
      <c r="OO26" s="18"/>
      <c r="OP26" s="18"/>
      <c r="OQ26" s="18"/>
      <c r="OR26" s="18"/>
      <c r="OS26" s="18"/>
      <c r="OT26" s="18"/>
      <c r="OU26" s="18"/>
      <c r="OV26" s="18"/>
      <c r="OW26" s="18"/>
      <c r="OX26" s="18"/>
      <c r="OY26" s="18"/>
      <c r="OZ26" s="18"/>
      <c r="PA26" s="18"/>
      <c r="PB26" s="18"/>
      <c r="PC26" s="18"/>
      <c r="PD26" s="18"/>
      <c r="PE26" s="18"/>
      <c r="PF26" s="18"/>
      <c r="PG26" s="18"/>
      <c r="PH26" s="18"/>
      <c r="PI26" s="18"/>
      <c r="PJ26" s="18"/>
      <c r="PK26" s="18"/>
      <c r="PL26" s="18"/>
      <c r="PM26" s="18"/>
      <c r="PN26" s="18"/>
      <c r="PO26" s="18"/>
      <c r="PP26" s="18"/>
      <c r="PQ26" s="18"/>
      <c r="PR26" s="18"/>
      <c r="PS26" s="18"/>
      <c r="PT26" s="18"/>
      <c r="PU26" s="18"/>
      <c r="PV26" s="18"/>
      <c r="PW26" s="18"/>
      <c r="PX26" s="18"/>
      <c r="PY26" s="18"/>
      <c r="PZ26" s="18"/>
      <c r="QA26" s="18"/>
      <c r="QB26" s="18"/>
      <c r="QC26" s="18"/>
      <c r="QD26" s="18"/>
      <c r="QE26" s="18"/>
      <c r="QF26" s="18"/>
      <c r="QG26" s="18"/>
      <c r="QH26" s="18"/>
      <c r="QI26" s="18"/>
      <c r="QJ26" s="18"/>
      <c r="QK26" s="18"/>
      <c r="QL26" s="18"/>
      <c r="QM26" s="18"/>
      <c r="QN26" s="18"/>
      <c r="QO26" s="18"/>
      <c r="QP26" s="18"/>
      <c r="QQ26" s="18"/>
      <c r="QR26" s="18"/>
      <c r="QS26" s="18"/>
      <c r="QT26" s="18"/>
      <c r="QU26" s="18"/>
      <c r="QV26" s="18"/>
      <c r="QW26" s="18"/>
      <c r="QX26" s="18"/>
      <c r="QY26" s="18"/>
      <c r="QZ26" s="18"/>
      <c r="RA26" s="18"/>
      <c r="RB26" s="18"/>
      <c r="RC26" s="18"/>
      <c r="RD26" s="18"/>
      <c r="RE26" s="18"/>
      <c r="RF26" s="18"/>
      <c r="RG26" s="18"/>
      <c r="RH26" s="18"/>
      <c r="RI26" s="18"/>
      <c r="RJ26" s="18"/>
      <c r="RK26" s="18"/>
      <c r="RL26" s="18"/>
      <c r="RM26" s="18"/>
      <c r="RN26" s="18"/>
      <c r="RO26" s="18"/>
      <c r="RP26" s="18"/>
      <c r="RQ26" s="18"/>
      <c r="RR26" s="18"/>
      <c r="RS26" s="18"/>
      <c r="RT26" s="18"/>
      <c r="RU26" s="18"/>
      <c r="RV26" s="18"/>
      <c r="RW26" s="18"/>
      <c r="RX26" s="18"/>
      <c r="RY26" s="18"/>
      <c r="RZ26" s="18"/>
      <c r="SA26" s="18"/>
      <c r="SB26" s="18"/>
      <c r="SC26" s="18"/>
      <c r="SD26" s="18"/>
      <c r="SE26" s="18"/>
      <c r="SF26" s="18"/>
      <c r="SG26" s="18"/>
      <c r="SH26" s="18"/>
      <c r="SI26" s="18"/>
      <c r="SJ26" s="18"/>
      <c r="SK26" s="18"/>
      <c r="SL26" s="18"/>
      <c r="SM26" s="18"/>
      <c r="SN26" s="18"/>
      <c r="SO26" s="18"/>
      <c r="SP26" s="18"/>
      <c r="SQ26" s="18"/>
      <c r="SR26" s="18"/>
      <c r="SS26" s="18"/>
      <c r="ST26" s="18"/>
      <c r="SU26" s="18"/>
      <c r="SV26" s="18"/>
      <c r="SW26" s="18"/>
      <c r="SX26" s="18"/>
      <c r="SY26" s="18"/>
      <c r="SZ26" s="18"/>
      <c r="TA26" s="18"/>
      <c r="TB26" s="18"/>
      <c r="TC26" s="18"/>
      <c r="TD26" s="18"/>
      <c r="TE26" s="18"/>
      <c r="TF26" s="18"/>
      <c r="TG26" s="18"/>
      <c r="TH26" s="18"/>
      <c r="TI26" s="18"/>
      <c r="TJ26" s="18"/>
      <c r="TK26" s="18"/>
      <c r="TL26" s="18"/>
      <c r="TM26" s="18"/>
      <c r="TN26" s="18"/>
      <c r="TO26" s="18"/>
      <c r="TP26" s="18"/>
      <c r="TQ26" s="18"/>
      <c r="TR26" s="18"/>
      <c r="TS26" s="18"/>
      <c r="TT26" s="18"/>
      <c r="TU26" s="18"/>
      <c r="TV26" s="18"/>
      <c r="TW26" s="18"/>
      <c r="TX26" s="18"/>
      <c r="TY26" s="18"/>
      <c r="TZ26" s="18"/>
      <c r="UA26" s="18"/>
      <c r="UB26" s="18"/>
      <c r="UC26" s="18"/>
      <c r="UD26" s="18"/>
      <c r="UE26" s="18"/>
      <c r="UF26" s="18"/>
      <c r="UG26" s="18"/>
      <c r="UH26" s="18"/>
      <c r="UI26" s="18"/>
      <c r="UJ26" s="18"/>
      <c r="UK26" s="18"/>
      <c r="UL26" s="18"/>
      <c r="UM26" s="18"/>
      <c r="UN26" s="18"/>
      <c r="UO26" s="18"/>
      <c r="UP26" s="18"/>
      <c r="UQ26" s="18"/>
      <c r="UR26" s="18"/>
      <c r="US26" s="18"/>
      <c r="UT26" s="18"/>
      <c r="UU26" s="18"/>
      <c r="UV26" s="18"/>
      <c r="UW26" s="18"/>
      <c r="UX26" s="18"/>
      <c r="UY26" s="18"/>
      <c r="UZ26" s="18"/>
      <c r="VA26" s="18"/>
      <c r="VB26" s="18"/>
      <c r="VC26" s="18"/>
      <c r="VD26" s="18"/>
      <c r="VE26" s="18"/>
      <c r="VF26" s="18"/>
      <c r="VG26" s="18"/>
      <c r="VH26" s="18"/>
      <c r="VI26" s="18"/>
      <c r="VJ26" s="18"/>
      <c r="VK26" s="18"/>
      <c r="VL26" s="18"/>
      <c r="VM26" s="18"/>
      <c r="VN26" s="18"/>
      <c r="VO26" s="18"/>
      <c r="VP26" s="18"/>
      <c r="VQ26" s="18"/>
      <c r="VR26" s="18"/>
      <c r="VS26" s="18"/>
      <c r="VT26" s="18"/>
      <c r="VU26" s="18"/>
      <c r="VV26" s="18"/>
      <c r="VW26" s="18"/>
      <c r="VX26" s="18"/>
      <c r="VY26" s="18"/>
      <c r="VZ26" s="18"/>
      <c r="WA26" s="18"/>
      <c r="WB26" s="18"/>
      <c r="WC26" s="18"/>
      <c r="WD26" s="18"/>
      <c r="WE26" s="18"/>
      <c r="WF26" s="18"/>
      <c r="WG26" s="18"/>
      <c r="WH26" s="18"/>
      <c r="WI26" s="18"/>
      <c r="WJ26" s="18"/>
      <c r="WK26" s="18"/>
      <c r="WL26" s="18"/>
      <c r="WM26" s="18"/>
      <c r="WN26" s="18"/>
      <c r="WO26" s="18"/>
      <c r="WP26" s="18"/>
      <c r="WQ26" s="18"/>
      <c r="WR26" s="18"/>
      <c r="WS26" s="18"/>
      <c r="WT26" s="18"/>
      <c r="WU26" s="18"/>
      <c r="WV26" s="18"/>
      <c r="WW26" s="18"/>
      <c r="WX26" s="18"/>
      <c r="WY26" s="18"/>
      <c r="WZ26" s="18"/>
      <c r="XA26" s="18"/>
      <c r="XB26" s="18"/>
      <c r="XC26" s="18"/>
      <c r="XD26" s="18"/>
      <c r="XE26" s="18"/>
      <c r="XF26" s="18"/>
      <c r="XG26" s="18"/>
      <c r="XH26" s="18"/>
      <c r="XI26" s="18"/>
      <c r="XJ26" s="18"/>
      <c r="XK26" s="18"/>
      <c r="XL26" s="18"/>
      <c r="XM26" s="18"/>
      <c r="XN26" s="18"/>
      <c r="XO26" s="18"/>
      <c r="XP26" s="18"/>
      <c r="XQ26" s="18"/>
      <c r="XR26" s="18"/>
      <c r="XS26" s="18"/>
      <c r="XT26" s="18"/>
      <c r="XU26" s="18"/>
      <c r="XV26" s="18"/>
      <c r="XW26" s="18"/>
      <c r="XX26" s="18"/>
      <c r="XY26" s="18"/>
      <c r="XZ26" s="18"/>
      <c r="YA26" s="18"/>
      <c r="YB26" s="18"/>
      <c r="YC26" s="18"/>
      <c r="YD26" s="18"/>
      <c r="YE26" s="18"/>
      <c r="YF26" s="18"/>
      <c r="YG26" s="18"/>
      <c r="YH26" s="18"/>
      <c r="YI26" s="18"/>
      <c r="YJ26" s="18"/>
      <c r="YK26" s="18"/>
      <c r="YL26" s="18"/>
      <c r="YM26" s="18"/>
      <c r="YN26" s="18"/>
      <c r="YO26" s="18"/>
      <c r="YP26" s="18"/>
      <c r="YQ26" s="18"/>
      <c r="YR26" s="18"/>
      <c r="YS26" s="18"/>
      <c r="YT26" s="18"/>
      <c r="YU26" s="18"/>
      <c r="YV26" s="18"/>
      <c r="YW26" s="18"/>
      <c r="YX26" s="18"/>
      <c r="YY26" s="18"/>
      <c r="YZ26" s="18"/>
      <c r="ZA26" s="18"/>
      <c r="ZB26" s="18"/>
      <c r="ZC26" s="18"/>
      <c r="ZD26" s="18"/>
      <c r="ZE26" s="18"/>
      <c r="ZF26" s="18"/>
      <c r="ZG26" s="18"/>
      <c r="ZH26" s="18"/>
      <c r="ZI26" s="18"/>
      <c r="ZJ26" s="18"/>
      <c r="ZK26" s="18"/>
      <c r="ZL26" s="18"/>
      <c r="ZM26" s="18"/>
      <c r="ZN26" s="18"/>
      <c r="ZO26" s="18"/>
      <c r="ZP26" s="18"/>
      <c r="ZQ26" s="18"/>
      <c r="ZR26" s="18"/>
      <c r="ZS26" s="18"/>
      <c r="ZT26" s="18"/>
      <c r="ZU26" s="18"/>
      <c r="ZV26" s="18"/>
      <c r="ZW26" s="18"/>
      <c r="ZX26" s="18"/>
      <c r="ZY26" s="18"/>
      <c r="ZZ26" s="18"/>
      <c r="AAA26" s="18"/>
      <c r="AAB26" s="18"/>
      <c r="AAC26" s="18"/>
      <c r="AAD26" s="18"/>
      <c r="AAE26" s="18"/>
      <c r="AAF26" s="18"/>
      <c r="AAG26" s="18"/>
      <c r="AAH26" s="18"/>
      <c r="AAI26" s="18"/>
      <c r="AAJ26" s="18"/>
      <c r="AAK26" s="18"/>
      <c r="AAL26" s="18"/>
      <c r="AAM26" s="18"/>
      <c r="AAN26" s="18"/>
      <c r="AAO26" s="18"/>
      <c r="AAP26" s="18"/>
      <c r="AAQ26" s="18"/>
      <c r="AAR26" s="18"/>
      <c r="AAS26" s="18"/>
      <c r="AAT26" s="18"/>
      <c r="AAU26" s="18"/>
      <c r="AAV26" s="18"/>
      <c r="AAW26" s="18"/>
      <c r="AAX26" s="18"/>
      <c r="AAY26" s="18"/>
      <c r="AAZ26" s="18"/>
      <c r="ABA26" s="18"/>
      <c r="ABB26" s="18"/>
      <c r="ABC26" s="18"/>
      <c r="ABD26" s="18"/>
      <c r="ABE26" s="18"/>
      <c r="ABF26" s="18"/>
      <c r="ABG26" s="18"/>
      <c r="ABH26" s="18"/>
      <c r="ABI26" s="18"/>
      <c r="ABJ26" s="18"/>
      <c r="ABK26" s="18"/>
      <c r="ABL26" s="18"/>
      <c r="ABM26" s="18"/>
      <c r="ABN26" s="18"/>
      <c r="ABO26" s="18"/>
      <c r="ABP26" s="18"/>
      <c r="ABQ26" s="18"/>
      <c r="ABR26" s="18"/>
      <c r="ABS26" s="18"/>
      <c r="ABT26" s="18"/>
      <c r="ABU26" s="18"/>
      <c r="ABV26" s="18"/>
      <c r="ABW26" s="18"/>
      <c r="ABX26" s="18"/>
      <c r="ABY26" s="18"/>
      <c r="ABZ26" s="18"/>
      <c r="ACA26" s="18"/>
      <c r="ACB26" s="18"/>
      <c r="ACC26" s="18"/>
      <c r="ACD26" s="18"/>
      <c r="ACE26" s="18"/>
      <c r="ACF26" s="18"/>
      <c r="ACG26" s="18"/>
      <c r="ACH26" s="18"/>
      <c r="ACI26" s="18"/>
      <c r="ACJ26" s="18"/>
      <c r="ACK26" s="18"/>
      <c r="ACL26" s="18"/>
      <c r="ACM26" s="18"/>
      <c r="ACN26" s="18"/>
      <c r="ACO26" s="18"/>
      <c r="ACP26" s="18"/>
      <c r="ACQ26" s="18"/>
      <c r="ACR26" s="18"/>
      <c r="ACS26" s="18"/>
      <c r="ACT26" s="18"/>
      <c r="ACU26" s="18"/>
      <c r="ACV26" s="18"/>
      <c r="ACW26" s="18"/>
      <c r="ACX26" s="18"/>
      <c r="ACY26" s="18"/>
      <c r="ACZ26" s="18"/>
      <c r="ADA26" s="18"/>
      <c r="ADB26" s="18"/>
      <c r="ADC26" s="18"/>
      <c r="ADD26" s="18"/>
      <c r="ADE26" s="18"/>
      <c r="ADF26" s="18"/>
      <c r="ADG26" s="18"/>
      <c r="ADH26" s="18"/>
      <c r="ADI26" s="18"/>
      <c r="ADJ26" s="18"/>
      <c r="ADK26" s="18"/>
      <c r="ADL26" s="18"/>
      <c r="ADM26" s="18"/>
      <c r="ADN26" s="18"/>
      <c r="ADO26" s="18"/>
      <c r="ADP26" s="18"/>
      <c r="ADQ26" s="18"/>
      <c r="ADR26" s="18"/>
      <c r="ADS26" s="18"/>
      <c r="ADT26" s="18"/>
      <c r="ADU26" s="18"/>
      <c r="ADV26" s="18"/>
      <c r="ADW26" s="18"/>
      <c r="ADX26" s="18"/>
      <c r="ADY26" s="18"/>
      <c r="ADZ26" s="18"/>
      <c r="AEA26" s="18"/>
      <c r="AEB26" s="18"/>
      <c r="AEC26" s="18"/>
      <c r="AED26" s="18"/>
      <c r="AEE26" s="18"/>
      <c r="AEF26" s="18"/>
      <c r="AEG26" s="18"/>
      <c r="AEH26" s="18"/>
      <c r="AEI26" s="18"/>
      <c r="AEJ26" s="18"/>
      <c r="AEK26" s="18"/>
      <c r="AEL26" s="18"/>
      <c r="AEM26" s="18"/>
      <c r="AEN26" s="18"/>
      <c r="AEO26" s="18"/>
      <c r="AEP26" s="18"/>
      <c r="AEQ26" s="18"/>
      <c r="AER26" s="18"/>
      <c r="AES26" s="18"/>
      <c r="AET26" s="18"/>
      <c r="AEU26" s="18"/>
      <c r="AEV26" s="18"/>
      <c r="AEW26" s="18"/>
      <c r="AEX26" s="18"/>
      <c r="AEY26" s="18"/>
      <c r="AEZ26" s="18"/>
      <c r="AFA26" s="18"/>
      <c r="AFB26" s="18"/>
      <c r="AFC26" s="18"/>
      <c r="AFD26" s="18"/>
      <c r="AFE26" s="18"/>
      <c r="AFF26" s="18"/>
      <c r="AFG26" s="18"/>
      <c r="AFH26" s="18"/>
      <c r="AFI26" s="18"/>
      <c r="AFJ26" s="18"/>
      <c r="AFK26" s="18"/>
      <c r="AFL26" s="18"/>
      <c r="AFM26" s="18"/>
      <c r="AFN26" s="18"/>
      <c r="AFO26" s="18"/>
      <c r="AFP26" s="18"/>
      <c r="AFQ26" s="18"/>
      <c r="AFR26" s="18"/>
      <c r="AFS26" s="18"/>
      <c r="AFT26" s="18"/>
      <c r="AFU26" s="18"/>
      <c r="AFV26" s="18"/>
      <c r="AFW26" s="18"/>
      <c r="AFX26" s="18"/>
      <c r="AFY26" s="18"/>
      <c r="AFZ26" s="18"/>
      <c r="AGA26" s="18"/>
      <c r="AGB26" s="18"/>
      <c r="AGC26" s="18"/>
      <c r="AGD26" s="18"/>
      <c r="AGE26" s="18"/>
      <c r="AGF26" s="18"/>
      <c r="AGG26" s="18"/>
      <c r="AGH26" s="18"/>
      <c r="AGI26" s="18"/>
      <c r="AGJ26" s="18"/>
      <c r="AGK26" s="18"/>
      <c r="AGL26" s="18"/>
      <c r="AGM26" s="18"/>
      <c r="AGN26" s="18"/>
      <c r="AGO26" s="18"/>
      <c r="AGP26" s="18"/>
      <c r="AGQ26" s="18"/>
      <c r="AGR26" s="18"/>
      <c r="AGS26" s="18"/>
      <c r="AGT26" s="18"/>
      <c r="AGU26" s="18"/>
      <c r="AGV26" s="18"/>
      <c r="AGW26" s="18"/>
      <c r="AGX26" s="18"/>
      <c r="AGY26" s="18"/>
      <c r="AGZ26" s="18"/>
      <c r="AHA26" s="18"/>
      <c r="AHB26" s="18"/>
      <c r="AHC26" s="18"/>
      <c r="AHD26" s="18"/>
      <c r="AHE26" s="18"/>
      <c r="AHF26" s="18"/>
      <c r="AHG26" s="18"/>
      <c r="AHH26" s="18"/>
      <c r="AHI26" s="18"/>
      <c r="AHJ26" s="18"/>
      <c r="AHK26" s="18"/>
      <c r="AHL26" s="18"/>
      <c r="AHM26" s="18"/>
      <c r="AHN26" s="18"/>
      <c r="AHO26" s="18"/>
      <c r="AHP26" s="18"/>
      <c r="AHQ26" s="18"/>
      <c r="AHR26" s="18"/>
      <c r="AHS26" s="18"/>
      <c r="AHT26" s="18"/>
      <c r="AHU26" s="18"/>
      <c r="AHV26" s="18"/>
      <c r="AHW26" s="18"/>
      <c r="AHX26" s="18"/>
      <c r="AHY26" s="18"/>
      <c r="AHZ26" s="18"/>
      <c r="AIA26" s="18"/>
      <c r="AIB26" s="18"/>
      <c r="AIC26" s="18"/>
      <c r="AID26" s="18"/>
      <c r="AIE26" s="18"/>
      <c r="AIF26" s="18"/>
      <c r="AIG26" s="18"/>
      <c r="AIH26" s="18"/>
      <c r="AII26" s="18"/>
      <c r="AIJ26" s="18"/>
      <c r="AIK26" s="18"/>
      <c r="AIL26" s="18"/>
      <c r="AIM26" s="18"/>
      <c r="AIN26" s="18"/>
      <c r="AIO26" s="18"/>
      <c r="AIP26" s="18"/>
      <c r="AIQ26" s="18"/>
      <c r="AIR26" s="18"/>
      <c r="AIS26" s="18"/>
      <c r="AIT26" s="18"/>
      <c r="AIU26" s="18"/>
      <c r="AIV26" s="18"/>
      <c r="AIW26" s="18"/>
      <c r="AIX26" s="18"/>
      <c r="AIY26" s="18"/>
      <c r="AIZ26" s="18"/>
      <c r="AJA26" s="18"/>
      <c r="AJB26" s="18"/>
      <c r="AJC26" s="18"/>
      <c r="AJD26" s="18"/>
      <c r="AJE26" s="18"/>
      <c r="AJF26" s="18"/>
      <c r="AJG26" s="18"/>
      <c r="AJH26" s="18"/>
      <c r="AJI26" s="18"/>
      <c r="AJJ26" s="18"/>
      <c r="AJK26" s="18"/>
      <c r="AJL26" s="18"/>
      <c r="AJM26" s="18"/>
      <c r="AJN26" s="18"/>
      <c r="AJO26" s="18"/>
      <c r="AJP26" s="18"/>
      <c r="AJQ26" s="18"/>
      <c r="AJR26" s="18"/>
      <c r="AJS26" s="18"/>
      <c r="AJT26" s="18"/>
      <c r="AJU26" s="18"/>
      <c r="AJV26" s="18"/>
      <c r="AJW26" s="18"/>
      <c r="AJX26" s="18"/>
      <c r="AJY26" s="18"/>
      <c r="AJZ26" s="18"/>
      <c r="AKA26" s="18"/>
      <c r="AKB26" s="18"/>
      <c r="AKC26" s="18"/>
      <c r="AKD26" s="18"/>
      <c r="AKE26" s="18"/>
      <c r="AKF26" s="18"/>
      <c r="AKG26" s="18"/>
      <c r="AKH26" s="18"/>
      <c r="AKI26" s="18"/>
      <c r="AKJ26" s="18"/>
      <c r="AKK26" s="18"/>
      <c r="AKL26" s="18"/>
      <c r="AKM26" s="18"/>
      <c r="AKN26" s="18"/>
      <c r="AKO26" s="18"/>
      <c r="AKP26" s="18"/>
      <c r="AKQ26" s="18"/>
      <c r="AKR26" s="18"/>
      <c r="AKS26" s="18"/>
      <c r="AKT26" s="18"/>
      <c r="AKU26" s="18"/>
      <c r="AKV26" s="18"/>
      <c r="AKW26" s="18"/>
      <c r="AKX26" s="18"/>
      <c r="AKY26" s="18"/>
      <c r="AKZ26" s="18"/>
      <c r="ALA26" s="18"/>
      <c r="ALB26" s="18"/>
      <c r="ALC26" s="18"/>
      <c r="ALD26" s="18"/>
      <c r="ALE26" s="18"/>
      <c r="ALF26" s="18"/>
      <c r="ALG26" s="18"/>
      <c r="ALH26" s="18"/>
    </row>
    <row r="27" spans="1:996" ht="6.75" customHeight="1">
      <c r="A27" s="561"/>
      <c r="B27" s="570"/>
      <c r="C27" s="561"/>
      <c r="D27" s="561"/>
      <c r="E27" s="561"/>
      <c r="F27" s="561"/>
      <c r="G27" s="561"/>
      <c r="H27" s="561"/>
      <c r="I27" s="561"/>
      <c r="J27" s="561"/>
      <c r="K27" s="561"/>
      <c r="L27" s="561"/>
      <c r="M27" s="561"/>
      <c r="N27" s="561"/>
      <c r="O27" s="561"/>
      <c r="P27" s="561"/>
      <c r="Q27" s="561"/>
      <c r="R27" s="561"/>
      <c r="S27" s="561"/>
      <c r="T27" s="561"/>
      <c r="U27" s="561"/>
      <c r="V27" s="580"/>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c r="IT27" s="18"/>
      <c r="IU27" s="18"/>
      <c r="IV27" s="18"/>
      <c r="IW27" s="18"/>
      <c r="IX27" s="18"/>
      <c r="IY27" s="18"/>
      <c r="IZ27" s="18"/>
      <c r="JA27" s="18"/>
      <c r="JB27" s="18"/>
      <c r="JC27" s="18"/>
      <c r="JD27" s="18"/>
      <c r="JE27" s="18"/>
      <c r="JF27" s="18"/>
      <c r="JG27" s="18"/>
      <c r="JH27" s="18"/>
      <c r="JI27" s="18"/>
      <c r="JJ27" s="18"/>
      <c r="JK27" s="18"/>
      <c r="JL27" s="18"/>
      <c r="JM27" s="18"/>
      <c r="JN27" s="18"/>
      <c r="JO27" s="18"/>
      <c r="JP27" s="18"/>
      <c r="JQ27" s="18"/>
      <c r="JR27" s="18"/>
      <c r="JS27" s="18"/>
      <c r="JT27" s="18"/>
      <c r="JU27" s="18"/>
      <c r="JV27" s="18"/>
      <c r="JW27" s="18"/>
      <c r="JX27" s="18"/>
      <c r="JY27" s="18"/>
      <c r="JZ27" s="18"/>
      <c r="KA27" s="18"/>
      <c r="KB27" s="18"/>
      <c r="KC27" s="18"/>
      <c r="KD27" s="18"/>
      <c r="KE27" s="18"/>
      <c r="KF27" s="18"/>
      <c r="KG27" s="18"/>
      <c r="KH27" s="18"/>
      <c r="KI27" s="18"/>
      <c r="KJ27" s="18"/>
      <c r="KK27" s="18"/>
      <c r="KL27" s="18"/>
      <c r="KM27" s="18"/>
      <c r="KN27" s="18"/>
      <c r="KO27" s="18"/>
      <c r="KP27" s="18"/>
      <c r="KQ27" s="18"/>
      <c r="KR27" s="18"/>
      <c r="KS27" s="18"/>
      <c r="KT27" s="18"/>
      <c r="KU27" s="18"/>
      <c r="KV27" s="18"/>
      <c r="KW27" s="18"/>
      <c r="KX27" s="18"/>
      <c r="KY27" s="18"/>
      <c r="KZ27" s="18"/>
      <c r="LA27" s="18"/>
      <c r="LB27" s="18"/>
      <c r="LC27" s="18"/>
      <c r="LD27" s="18"/>
      <c r="LE27" s="18"/>
      <c r="LF27" s="18"/>
      <c r="LG27" s="18"/>
      <c r="LH27" s="18"/>
      <c r="LI27" s="18"/>
      <c r="LJ27" s="18"/>
      <c r="LK27" s="18"/>
      <c r="LL27" s="18"/>
      <c r="LM27" s="18"/>
      <c r="LN27" s="18"/>
      <c r="LO27" s="18"/>
      <c r="LP27" s="18"/>
      <c r="LQ27" s="18"/>
      <c r="LR27" s="18"/>
      <c r="LS27" s="18"/>
      <c r="LT27" s="18"/>
      <c r="LU27" s="18"/>
      <c r="LV27" s="18"/>
      <c r="LW27" s="18"/>
      <c r="LX27" s="18"/>
      <c r="LY27" s="18"/>
      <c r="LZ27" s="18"/>
      <c r="MA27" s="18"/>
      <c r="MB27" s="18"/>
      <c r="MC27" s="18"/>
      <c r="MD27" s="18"/>
      <c r="ME27" s="18"/>
      <c r="MF27" s="18"/>
      <c r="MG27" s="18"/>
      <c r="MH27" s="18"/>
      <c r="MI27" s="18"/>
      <c r="MJ27" s="18"/>
      <c r="MK27" s="18"/>
      <c r="ML27" s="18"/>
      <c r="MM27" s="18"/>
      <c r="MN27" s="18"/>
      <c r="MO27" s="18"/>
      <c r="MP27" s="18"/>
      <c r="MQ27" s="18"/>
      <c r="MR27" s="18"/>
      <c r="MS27" s="18"/>
      <c r="MT27" s="18"/>
      <c r="MU27" s="18"/>
      <c r="MV27" s="18"/>
      <c r="MW27" s="18"/>
      <c r="MX27" s="18"/>
      <c r="MY27" s="18"/>
      <c r="MZ27" s="18"/>
      <c r="NA27" s="18"/>
      <c r="NB27" s="18"/>
      <c r="NC27" s="18"/>
      <c r="ND27" s="18"/>
      <c r="NE27" s="18"/>
      <c r="NF27" s="18"/>
      <c r="NG27" s="18"/>
      <c r="NH27" s="18"/>
      <c r="NI27" s="18"/>
      <c r="NJ27" s="18"/>
      <c r="NK27" s="18"/>
      <c r="NL27" s="18"/>
      <c r="NM27" s="18"/>
      <c r="NN27" s="18"/>
      <c r="NO27" s="18"/>
      <c r="NP27" s="18"/>
      <c r="NQ27" s="18"/>
      <c r="NR27" s="18"/>
      <c r="NS27" s="18"/>
      <c r="NT27" s="18"/>
      <c r="NU27" s="18"/>
      <c r="NV27" s="18"/>
      <c r="NW27" s="18"/>
      <c r="NX27" s="18"/>
      <c r="NY27" s="18"/>
      <c r="NZ27" s="18"/>
      <c r="OA27" s="18"/>
      <c r="OB27" s="18"/>
      <c r="OC27" s="18"/>
      <c r="OD27" s="18"/>
      <c r="OE27" s="18"/>
      <c r="OF27" s="18"/>
      <c r="OG27" s="18"/>
      <c r="OH27" s="18"/>
      <c r="OI27" s="18"/>
      <c r="OJ27" s="18"/>
      <c r="OK27" s="18"/>
      <c r="OL27" s="18"/>
      <c r="OM27" s="18"/>
      <c r="ON27" s="18"/>
      <c r="OO27" s="18"/>
      <c r="OP27" s="18"/>
      <c r="OQ27" s="18"/>
      <c r="OR27" s="18"/>
      <c r="OS27" s="18"/>
      <c r="OT27" s="18"/>
      <c r="OU27" s="18"/>
      <c r="OV27" s="18"/>
      <c r="OW27" s="18"/>
      <c r="OX27" s="18"/>
      <c r="OY27" s="18"/>
      <c r="OZ27" s="18"/>
      <c r="PA27" s="18"/>
      <c r="PB27" s="18"/>
      <c r="PC27" s="18"/>
      <c r="PD27" s="18"/>
      <c r="PE27" s="18"/>
      <c r="PF27" s="18"/>
      <c r="PG27" s="18"/>
      <c r="PH27" s="18"/>
      <c r="PI27" s="18"/>
      <c r="PJ27" s="18"/>
      <c r="PK27" s="18"/>
      <c r="PL27" s="18"/>
      <c r="PM27" s="18"/>
      <c r="PN27" s="18"/>
      <c r="PO27" s="18"/>
      <c r="PP27" s="18"/>
      <c r="PQ27" s="18"/>
      <c r="PR27" s="18"/>
      <c r="PS27" s="18"/>
      <c r="PT27" s="18"/>
      <c r="PU27" s="18"/>
      <c r="PV27" s="18"/>
      <c r="PW27" s="18"/>
      <c r="PX27" s="18"/>
      <c r="PY27" s="18"/>
      <c r="PZ27" s="18"/>
      <c r="QA27" s="18"/>
      <c r="QB27" s="18"/>
      <c r="QC27" s="18"/>
      <c r="QD27" s="18"/>
      <c r="QE27" s="18"/>
      <c r="QF27" s="18"/>
      <c r="QG27" s="18"/>
      <c r="QH27" s="18"/>
      <c r="QI27" s="18"/>
      <c r="QJ27" s="18"/>
      <c r="QK27" s="18"/>
      <c r="QL27" s="18"/>
      <c r="QM27" s="18"/>
      <c r="QN27" s="18"/>
      <c r="QO27" s="18"/>
      <c r="QP27" s="18"/>
      <c r="QQ27" s="18"/>
      <c r="QR27" s="18"/>
      <c r="QS27" s="18"/>
      <c r="QT27" s="18"/>
      <c r="QU27" s="18"/>
      <c r="QV27" s="18"/>
      <c r="QW27" s="18"/>
      <c r="QX27" s="18"/>
      <c r="QY27" s="18"/>
      <c r="QZ27" s="18"/>
      <c r="RA27" s="18"/>
      <c r="RB27" s="18"/>
      <c r="RC27" s="18"/>
      <c r="RD27" s="18"/>
      <c r="RE27" s="18"/>
      <c r="RF27" s="18"/>
      <c r="RG27" s="18"/>
      <c r="RH27" s="18"/>
      <c r="RI27" s="18"/>
      <c r="RJ27" s="18"/>
      <c r="RK27" s="18"/>
      <c r="RL27" s="18"/>
      <c r="RM27" s="18"/>
      <c r="RN27" s="18"/>
      <c r="RO27" s="18"/>
      <c r="RP27" s="18"/>
      <c r="RQ27" s="18"/>
      <c r="RR27" s="18"/>
      <c r="RS27" s="18"/>
      <c r="RT27" s="18"/>
      <c r="RU27" s="18"/>
      <c r="RV27" s="18"/>
      <c r="RW27" s="18"/>
      <c r="RX27" s="18"/>
      <c r="RY27" s="18"/>
      <c r="RZ27" s="18"/>
      <c r="SA27" s="18"/>
      <c r="SB27" s="18"/>
      <c r="SC27" s="18"/>
      <c r="SD27" s="18"/>
      <c r="SE27" s="18"/>
      <c r="SF27" s="18"/>
      <c r="SG27" s="18"/>
      <c r="SH27" s="18"/>
      <c r="SI27" s="18"/>
      <c r="SJ27" s="18"/>
      <c r="SK27" s="18"/>
      <c r="SL27" s="18"/>
      <c r="SM27" s="18"/>
      <c r="SN27" s="18"/>
      <c r="SO27" s="18"/>
      <c r="SP27" s="18"/>
      <c r="SQ27" s="18"/>
      <c r="SR27" s="18"/>
      <c r="SS27" s="18"/>
      <c r="ST27" s="18"/>
      <c r="SU27" s="18"/>
      <c r="SV27" s="18"/>
      <c r="SW27" s="18"/>
      <c r="SX27" s="18"/>
      <c r="SY27" s="18"/>
      <c r="SZ27" s="18"/>
      <c r="TA27" s="18"/>
      <c r="TB27" s="18"/>
      <c r="TC27" s="18"/>
      <c r="TD27" s="18"/>
      <c r="TE27" s="18"/>
      <c r="TF27" s="18"/>
      <c r="TG27" s="18"/>
      <c r="TH27" s="18"/>
      <c r="TI27" s="18"/>
      <c r="TJ27" s="18"/>
      <c r="TK27" s="18"/>
      <c r="TL27" s="18"/>
      <c r="TM27" s="18"/>
      <c r="TN27" s="18"/>
      <c r="TO27" s="18"/>
      <c r="TP27" s="18"/>
      <c r="TQ27" s="18"/>
      <c r="TR27" s="18"/>
      <c r="TS27" s="18"/>
      <c r="TT27" s="18"/>
      <c r="TU27" s="18"/>
      <c r="TV27" s="18"/>
      <c r="TW27" s="18"/>
      <c r="TX27" s="18"/>
      <c r="TY27" s="18"/>
      <c r="TZ27" s="18"/>
      <c r="UA27" s="18"/>
      <c r="UB27" s="18"/>
      <c r="UC27" s="18"/>
      <c r="UD27" s="18"/>
      <c r="UE27" s="18"/>
      <c r="UF27" s="18"/>
      <c r="UG27" s="18"/>
      <c r="UH27" s="18"/>
      <c r="UI27" s="18"/>
      <c r="UJ27" s="18"/>
      <c r="UK27" s="18"/>
      <c r="UL27" s="18"/>
      <c r="UM27" s="18"/>
      <c r="UN27" s="18"/>
      <c r="UO27" s="18"/>
      <c r="UP27" s="18"/>
      <c r="UQ27" s="18"/>
      <c r="UR27" s="18"/>
      <c r="US27" s="18"/>
      <c r="UT27" s="18"/>
      <c r="UU27" s="18"/>
      <c r="UV27" s="18"/>
      <c r="UW27" s="18"/>
      <c r="UX27" s="18"/>
      <c r="UY27" s="18"/>
      <c r="UZ27" s="18"/>
      <c r="VA27" s="18"/>
      <c r="VB27" s="18"/>
      <c r="VC27" s="18"/>
      <c r="VD27" s="18"/>
      <c r="VE27" s="18"/>
      <c r="VF27" s="18"/>
      <c r="VG27" s="18"/>
      <c r="VH27" s="18"/>
      <c r="VI27" s="18"/>
      <c r="VJ27" s="18"/>
      <c r="VK27" s="18"/>
      <c r="VL27" s="18"/>
      <c r="VM27" s="18"/>
      <c r="VN27" s="18"/>
      <c r="VO27" s="18"/>
      <c r="VP27" s="18"/>
      <c r="VQ27" s="18"/>
      <c r="VR27" s="18"/>
      <c r="VS27" s="18"/>
      <c r="VT27" s="18"/>
      <c r="VU27" s="18"/>
      <c r="VV27" s="18"/>
      <c r="VW27" s="18"/>
      <c r="VX27" s="18"/>
      <c r="VY27" s="18"/>
      <c r="VZ27" s="18"/>
      <c r="WA27" s="18"/>
      <c r="WB27" s="18"/>
      <c r="WC27" s="18"/>
      <c r="WD27" s="18"/>
      <c r="WE27" s="18"/>
      <c r="WF27" s="18"/>
      <c r="WG27" s="18"/>
      <c r="WH27" s="18"/>
      <c r="WI27" s="18"/>
      <c r="WJ27" s="18"/>
      <c r="WK27" s="18"/>
      <c r="WL27" s="18"/>
      <c r="WM27" s="18"/>
      <c r="WN27" s="18"/>
      <c r="WO27" s="18"/>
      <c r="WP27" s="18"/>
      <c r="WQ27" s="18"/>
      <c r="WR27" s="18"/>
      <c r="WS27" s="18"/>
      <c r="WT27" s="18"/>
      <c r="WU27" s="18"/>
      <c r="WV27" s="18"/>
      <c r="WW27" s="18"/>
      <c r="WX27" s="18"/>
      <c r="WY27" s="18"/>
      <c r="WZ27" s="18"/>
      <c r="XA27" s="18"/>
      <c r="XB27" s="18"/>
      <c r="XC27" s="18"/>
      <c r="XD27" s="18"/>
      <c r="XE27" s="18"/>
      <c r="XF27" s="18"/>
      <c r="XG27" s="18"/>
      <c r="XH27" s="18"/>
      <c r="XI27" s="18"/>
      <c r="XJ27" s="18"/>
      <c r="XK27" s="18"/>
      <c r="XL27" s="18"/>
      <c r="XM27" s="18"/>
      <c r="XN27" s="18"/>
      <c r="XO27" s="18"/>
      <c r="XP27" s="18"/>
      <c r="XQ27" s="18"/>
      <c r="XR27" s="18"/>
      <c r="XS27" s="18"/>
      <c r="XT27" s="18"/>
      <c r="XU27" s="18"/>
      <c r="XV27" s="18"/>
      <c r="XW27" s="18"/>
      <c r="XX27" s="18"/>
      <c r="XY27" s="18"/>
      <c r="XZ27" s="18"/>
      <c r="YA27" s="18"/>
      <c r="YB27" s="18"/>
      <c r="YC27" s="18"/>
      <c r="YD27" s="18"/>
      <c r="YE27" s="18"/>
      <c r="YF27" s="18"/>
      <c r="YG27" s="18"/>
      <c r="YH27" s="18"/>
      <c r="YI27" s="18"/>
      <c r="YJ27" s="18"/>
      <c r="YK27" s="18"/>
      <c r="YL27" s="18"/>
      <c r="YM27" s="18"/>
      <c r="YN27" s="18"/>
      <c r="YO27" s="18"/>
      <c r="YP27" s="18"/>
      <c r="YQ27" s="18"/>
      <c r="YR27" s="18"/>
      <c r="YS27" s="18"/>
      <c r="YT27" s="18"/>
      <c r="YU27" s="18"/>
      <c r="YV27" s="18"/>
      <c r="YW27" s="18"/>
      <c r="YX27" s="18"/>
      <c r="YY27" s="18"/>
      <c r="YZ27" s="18"/>
      <c r="ZA27" s="18"/>
      <c r="ZB27" s="18"/>
      <c r="ZC27" s="18"/>
      <c r="ZD27" s="18"/>
      <c r="ZE27" s="18"/>
      <c r="ZF27" s="18"/>
      <c r="ZG27" s="18"/>
      <c r="ZH27" s="18"/>
      <c r="ZI27" s="18"/>
      <c r="ZJ27" s="18"/>
      <c r="ZK27" s="18"/>
      <c r="ZL27" s="18"/>
      <c r="ZM27" s="18"/>
      <c r="ZN27" s="18"/>
      <c r="ZO27" s="18"/>
      <c r="ZP27" s="18"/>
      <c r="ZQ27" s="18"/>
      <c r="ZR27" s="18"/>
      <c r="ZS27" s="18"/>
      <c r="ZT27" s="18"/>
      <c r="ZU27" s="18"/>
      <c r="ZV27" s="18"/>
      <c r="ZW27" s="18"/>
      <c r="ZX27" s="18"/>
      <c r="ZY27" s="18"/>
      <c r="ZZ27" s="18"/>
      <c r="AAA27" s="18"/>
      <c r="AAB27" s="18"/>
      <c r="AAC27" s="18"/>
      <c r="AAD27" s="18"/>
      <c r="AAE27" s="18"/>
      <c r="AAF27" s="18"/>
      <c r="AAG27" s="18"/>
      <c r="AAH27" s="18"/>
      <c r="AAI27" s="18"/>
      <c r="AAJ27" s="18"/>
      <c r="AAK27" s="18"/>
      <c r="AAL27" s="18"/>
      <c r="AAM27" s="18"/>
      <c r="AAN27" s="18"/>
      <c r="AAO27" s="18"/>
      <c r="AAP27" s="18"/>
      <c r="AAQ27" s="18"/>
      <c r="AAR27" s="18"/>
      <c r="AAS27" s="18"/>
      <c r="AAT27" s="18"/>
      <c r="AAU27" s="18"/>
      <c r="AAV27" s="18"/>
      <c r="AAW27" s="18"/>
      <c r="AAX27" s="18"/>
      <c r="AAY27" s="18"/>
      <c r="AAZ27" s="18"/>
      <c r="ABA27" s="18"/>
      <c r="ABB27" s="18"/>
      <c r="ABC27" s="18"/>
      <c r="ABD27" s="18"/>
      <c r="ABE27" s="18"/>
      <c r="ABF27" s="18"/>
      <c r="ABG27" s="18"/>
      <c r="ABH27" s="18"/>
      <c r="ABI27" s="18"/>
      <c r="ABJ27" s="18"/>
      <c r="ABK27" s="18"/>
      <c r="ABL27" s="18"/>
      <c r="ABM27" s="18"/>
      <c r="ABN27" s="18"/>
      <c r="ABO27" s="18"/>
      <c r="ABP27" s="18"/>
      <c r="ABQ27" s="18"/>
      <c r="ABR27" s="18"/>
      <c r="ABS27" s="18"/>
      <c r="ABT27" s="18"/>
      <c r="ABU27" s="18"/>
      <c r="ABV27" s="18"/>
      <c r="ABW27" s="18"/>
      <c r="ABX27" s="18"/>
      <c r="ABY27" s="18"/>
      <c r="ABZ27" s="18"/>
      <c r="ACA27" s="18"/>
      <c r="ACB27" s="18"/>
      <c r="ACC27" s="18"/>
      <c r="ACD27" s="18"/>
      <c r="ACE27" s="18"/>
      <c r="ACF27" s="18"/>
      <c r="ACG27" s="18"/>
      <c r="ACH27" s="18"/>
      <c r="ACI27" s="18"/>
      <c r="ACJ27" s="18"/>
      <c r="ACK27" s="18"/>
      <c r="ACL27" s="18"/>
      <c r="ACM27" s="18"/>
      <c r="ACN27" s="18"/>
      <c r="ACO27" s="18"/>
      <c r="ACP27" s="18"/>
      <c r="ACQ27" s="18"/>
      <c r="ACR27" s="18"/>
      <c r="ACS27" s="18"/>
      <c r="ACT27" s="18"/>
      <c r="ACU27" s="18"/>
      <c r="ACV27" s="18"/>
      <c r="ACW27" s="18"/>
      <c r="ACX27" s="18"/>
      <c r="ACY27" s="18"/>
      <c r="ACZ27" s="18"/>
      <c r="ADA27" s="18"/>
      <c r="ADB27" s="18"/>
      <c r="ADC27" s="18"/>
      <c r="ADD27" s="18"/>
      <c r="ADE27" s="18"/>
      <c r="ADF27" s="18"/>
      <c r="ADG27" s="18"/>
      <c r="ADH27" s="18"/>
      <c r="ADI27" s="18"/>
      <c r="ADJ27" s="18"/>
      <c r="ADK27" s="18"/>
      <c r="ADL27" s="18"/>
      <c r="ADM27" s="18"/>
      <c r="ADN27" s="18"/>
      <c r="ADO27" s="18"/>
      <c r="ADP27" s="18"/>
      <c r="ADQ27" s="18"/>
      <c r="ADR27" s="18"/>
      <c r="ADS27" s="18"/>
      <c r="ADT27" s="18"/>
      <c r="ADU27" s="18"/>
      <c r="ADV27" s="18"/>
      <c r="ADW27" s="18"/>
      <c r="ADX27" s="18"/>
      <c r="ADY27" s="18"/>
      <c r="ADZ27" s="18"/>
      <c r="AEA27" s="18"/>
      <c r="AEB27" s="18"/>
      <c r="AEC27" s="18"/>
      <c r="AED27" s="18"/>
      <c r="AEE27" s="18"/>
      <c r="AEF27" s="18"/>
      <c r="AEG27" s="18"/>
      <c r="AEH27" s="18"/>
      <c r="AEI27" s="18"/>
      <c r="AEJ27" s="18"/>
      <c r="AEK27" s="18"/>
      <c r="AEL27" s="18"/>
      <c r="AEM27" s="18"/>
      <c r="AEN27" s="18"/>
      <c r="AEO27" s="18"/>
      <c r="AEP27" s="18"/>
      <c r="AEQ27" s="18"/>
      <c r="AER27" s="18"/>
      <c r="AES27" s="18"/>
      <c r="AET27" s="18"/>
      <c r="AEU27" s="18"/>
      <c r="AEV27" s="18"/>
      <c r="AEW27" s="18"/>
      <c r="AEX27" s="18"/>
      <c r="AEY27" s="18"/>
      <c r="AEZ27" s="18"/>
      <c r="AFA27" s="18"/>
      <c r="AFB27" s="18"/>
      <c r="AFC27" s="18"/>
      <c r="AFD27" s="18"/>
      <c r="AFE27" s="18"/>
      <c r="AFF27" s="18"/>
      <c r="AFG27" s="18"/>
      <c r="AFH27" s="18"/>
      <c r="AFI27" s="18"/>
      <c r="AFJ27" s="18"/>
      <c r="AFK27" s="18"/>
      <c r="AFL27" s="18"/>
      <c r="AFM27" s="18"/>
      <c r="AFN27" s="18"/>
      <c r="AFO27" s="18"/>
      <c r="AFP27" s="18"/>
      <c r="AFQ27" s="18"/>
      <c r="AFR27" s="18"/>
      <c r="AFS27" s="18"/>
      <c r="AFT27" s="18"/>
      <c r="AFU27" s="18"/>
      <c r="AFV27" s="18"/>
      <c r="AFW27" s="18"/>
      <c r="AFX27" s="18"/>
      <c r="AFY27" s="18"/>
      <c r="AFZ27" s="18"/>
      <c r="AGA27" s="18"/>
      <c r="AGB27" s="18"/>
      <c r="AGC27" s="18"/>
      <c r="AGD27" s="18"/>
      <c r="AGE27" s="18"/>
      <c r="AGF27" s="18"/>
      <c r="AGG27" s="18"/>
      <c r="AGH27" s="18"/>
      <c r="AGI27" s="18"/>
      <c r="AGJ27" s="18"/>
      <c r="AGK27" s="18"/>
      <c r="AGL27" s="18"/>
      <c r="AGM27" s="18"/>
      <c r="AGN27" s="18"/>
      <c r="AGO27" s="18"/>
      <c r="AGP27" s="18"/>
      <c r="AGQ27" s="18"/>
      <c r="AGR27" s="18"/>
      <c r="AGS27" s="18"/>
      <c r="AGT27" s="18"/>
      <c r="AGU27" s="18"/>
      <c r="AGV27" s="18"/>
      <c r="AGW27" s="18"/>
      <c r="AGX27" s="18"/>
      <c r="AGY27" s="18"/>
      <c r="AGZ27" s="18"/>
      <c r="AHA27" s="18"/>
      <c r="AHB27" s="18"/>
      <c r="AHC27" s="18"/>
      <c r="AHD27" s="18"/>
      <c r="AHE27" s="18"/>
      <c r="AHF27" s="18"/>
      <c r="AHG27" s="18"/>
      <c r="AHH27" s="18"/>
      <c r="AHI27" s="18"/>
      <c r="AHJ27" s="18"/>
      <c r="AHK27" s="18"/>
      <c r="AHL27" s="18"/>
      <c r="AHM27" s="18"/>
      <c r="AHN27" s="18"/>
      <c r="AHO27" s="18"/>
      <c r="AHP27" s="18"/>
      <c r="AHQ27" s="18"/>
      <c r="AHR27" s="18"/>
      <c r="AHS27" s="18"/>
      <c r="AHT27" s="18"/>
      <c r="AHU27" s="18"/>
      <c r="AHV27" s="18"/>
      <c r="AHW27" s="18"/>
      <c r="AHX27" s="18"/>
      <c r="AHY27" s="18"/>
      <c r="AHZ27" s="18"/>
      <c r="AIA27" s="18"/>
      <c r="AIB27" s="18"/>
      <c r="AIC27" s="18"/>
      <c r="AID27" s="18"/>
      <c r="AIE27" s="18"/>
      <c r="AIF27" s="18"/>
      <c r="AIG27" s="18"/>
      <c r="AIH27" s="18"/>
      <c r="AII27" s="18"/>
      <c r="AIJ27" s="18"/>
      <c r="AIK27" s="18"/>
      <c r="AIL27" s="18"/>
      <c r="AIM27" s="18"/>
      <c r="AIN27" s="18"/>
      <c r="AIO27" s="18"/>
      <c r="AIP27" s="18"/>
      <c r="AIQ27" s="18"/>
      <c r="AIR27" s="18"/>
      <c r="AIS27" s="18"/>
      <c r="AIT27" s="18"/>
      <c r="AIU27" s="18"/>
      <c r="AIV27" s="18"/>
      <c r="AIW27" s="18"/>
      <c r="AIX27" s="18"/>
      <c r="AIY27" s="18"/>
      <c r="AIZ27" s="18"/>
      <c r="AJA27" s="18"/>
      <c r="AJB27" s="18"/>
      <c r="AJC27" s="18"/>
      <c r="AJD27" s="18"/>
      <c r="AJE27" s="18"/>
      <c r="AJF27" s="18"/>
      <c r="AJG27" s="18"/>
      <c r="AJH27" s="18"/>
      <c r="AJI27" s="18"/>
      <c r="AJJ27" s="18"/>
      <c r="AJK27" s="18"/>
      <c r="AJL27" s="18"/>
      <c r="AJM27" s="18"/>
      <c r="AJN27" s="18"/>
      <c r="AJO27" s="18"/>
      <c r="AJP27" s="18"/>
      <c r="AJQ27" s="18"/>
      <c r="AJR27" s="18"/>
      <c r="AJS27" s="18"/>
      <c r="AJT27" s="18"/>
      <c r="AJU27" s="18"/>
      <c r="AJV27" s="18"/>
      <c r="AJW27" s="18"/>
      <c r="AJX27" s="18"/>
      <c r="AJY27" s="18"/>
      <c r="AJZ27" s="18"/>
      <c r="AKA27" s="18"/>
      <c r="AKB27" s="18"/>
      <c r="AKC27" s="18"/>
      <c r="AKD27" s="18"/>
      <c r="AKE27" s="18"/>
      <c r="AKF27" s="18"/>
      <c r="AKG27" s="18"/>
      <c r="AKH27" s="18"/>
      <c r="AKI27" s="18"/>
      <c r="AKJ27" s="18"/>
      <c r="AKK27" s="18"/>
      <c r="AKL27" s="18"/>
      <c r="AKM27" s="18"/>
      <c r="AKN27" s="18"/>
      <c r="AKO27" s="18"/>
      <c r="AKP27" s="18"/>
      <c r="AKQ27" s="18"/>
      <c r="AKR27" s="18"/>
      <c r="AKS27" s="18"/>
      <c r="AKT27" s="18"/>
      <c r="AKU27" s="18"/>
      <c r="AKV27" s="18"/>
      <c r="AKW27" s="18"/>
      <c r="AKX27" s="18"/>
      <c r="AKY27" s="18"/>
      <c r="AKZ27" s="18"/>
      <c r="ALA27" s="18"/>
      <c r="ALB27" s="18"/>
      <c r="ALC27" s="18"/>
      <c r="ALD27" s="18"/>
      <c r="ALE27" s="18"/>
      <c r="ALF27" s="18"/>
      <c r="ALG27" s="18"/>
      <c r="ALH27" s="18"/>
    </row>
    <row r="28" spans="1:996" ht="15.75" customHeight="1">
      <c r="A28" s="689" t="s">
        <v>133</v>
      </c>
      <c r="B28" s="562" t="s">
        <v>192</v>
      </c>
      <c r="C28" s="561"/>
      <c r="D28" s="561"/>
      <c r="E28" s="572" t="s">
        <v>224</v>
      </c>
      <c r="F28" s="561"/>
      <c r="G28" s="561"/>
      <c r="H28" s="561"/>
      <c r="I28" s="561"/>
      <c r="J28" s="561"/>
      <c r="K28" s="561"/>
      <c r="L28" s="561"/>
      <c r="M28" s="561"/>
      <c r="N28" s="561"/>
      <c r="O28" s="561"/>
      <c r="P28" s="561"/>
      <c r="Q28" s="561"/>
      <c r="R28" s="561"/>
      <c r="S28" s="561"/>
      <c r="T28" s="561"/>
      <c r="U28" s="561"/>
      <c r="V28" s="580"/>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18"/>
      <c r="IV28" s="18"/>
      <c r="IW28" s="18"/>
      <c r="IX28" s="18"/>
      <c r="IY28" s="18"/>
      <c r="IZ28" s="18"/>
      <c r="JA28" s="18"/>
      <c r="JB28" s="18"/>
      <c r="JC28" s="18"/>
      <c r="JD28" s="18"/>
      <c r="JE28" s="18"/>
      <c r="JF28" s="18"/>
      <c r="JG28" s="18"/>
      <c r="JH28" s="18"/>
      <c r="JI28" s="18"/>
      <c r="JJ28" s="18"/>
      <c r="JK28" s="18"/>
      <c r="JL28" s="18"/>
      <c r="JM28" s="18"/>
      <c r="JN28" s="18"/>
      <c r="JO28" s="18"/>
      <c r="JP28" s="18"/>
      <c r="JQ28" s="18"/>
      <c r="JR28" s="18"/>
      <c r="JS28" s="18"/>
      <c r="JT28" s="18"/>
      <c r="JU28" s="18"/>
      <c r="JV28" s="18"/>
      <c r="JW28" s="18"/>
      <c r="JX28" s="18"/>
      <c r="JY28" s="18"/>
      <c r="JZ28" s="18"/>
      <c r="KA28" s="18"/>
      <c r="KB28" s="18"/>
      <c r="KC28" s="18"/>
      <c r="KD28" s="18"/>
      <c r="KE28" s="18"/>
      <c r="KF28" s="18"/>
      <c r="KG28" s="18"/>
      <c r="KH28" s="18"/>
      <c r="KI28" s="18"/>
      <c r="KJ28" s="18"/>
      <c r="KK28" s="18"/>
      <c r="KL28" s="18"/>
      <c r="KM28" s="18"/>
      <c r="KN28" s="18"/>
      <c r="KO28" s="18"/>
      <c r="KP28" s="18"/>
      <c r="KQ28" s="18"/>
      <c r="KR28" s="18"/>
      <c r="KS28" s="18"/>
      <c r="KT28" s="18"/>
      <c r="KU28" s="18"/>
      <c r="KV28" s="18"/>
      <c r="KW28" s="18"/>
      <c r="KX28" s="18"/>
      <c r="KY28" s="18"/>
      <c r="KZ28" s="18"/>
      <c r="LA28" s="18"/>
      <c r="LB28" s="18"/>
      <c r="LC28" s="18"/>
      <c r="LD28" s="18"/>
      <c r="LE28" s="18"/>
      <c r="LF28" s="18"/>
      <c r="LG28" s="18"/>
      <c r="LH28" s="18"/>
      <c r="LI28" s="18"/>
      <c r="LJ28" s="18"/>
      <c r="LK28" s="18"/>
      <c r="LL28" s="18"/>
      <c r="LM28" s="18"/>
      <c r="LN28" s="18"/>
      <c r="LO28" s="18"/>
      <c r="LP28" s="18"/>
      <c r="LQ28" s="18"/>
      <c r="LR28" s="18"/>
      <c r="LS28" s="18"/>
      <c r="LT28" s="18"/>
      <c r="LU28" s="18"/>
      <c r="LV28" s="18"/>
      <c r="LW28" s="18"/>
      <c r="LX28" s="18"/>
      <c r="LY28" s="18"/>
      <c r="LZ28" s="18"/>
      <c r="MA28" s="18"/>
      <c r="MB28" s="18"/>
      <c r="MC28" s="18"/>
      <c r="MD28" s="18"/>
      <c r="ME28" s="18"/>
      <c r="MF28" s="18"/>
      <c r="MG28" s="18"/>
      <c r="MH28" s="18"/>
      <c r="MI28" s="18"/>
      <c r="MJ28" s="18"/>
      <c r="MK28" s="18"/>
      <c r="ML28" s="18"/>
      <c r="MM28" s="18"/>
      <c r="MN28" s="18"/>
      <c r="MO28" s="18"/>
      <c r="MP28" s="18"/>
      <c r="MQ28" s="18"/>
      <c r="MR28" s="18"/>
      <c r="MS28" s="18"/>
      <c r="MT28" s="18"/>
      <c r="MU28" s="18"/>
      <c r="MV28" s="18"/>
      <c r="MW28" s="18"/>
      <c r="MX28" s="18"/>
      <c r="MY28" s="18"/>
      <c r="MZ28" s="18"/>
      <c r="NA28" s="18"/>
      <c r="NB28" s="18"/>
      <c r="NC28" s="18"/>
      <c r="ND28" s="18"/>
      <c r="NE28" s="18"/>
      <c r="NF28" s="18"/>
      <c r="NG28" s="18"/>
      <c r="NH28" s="18"/>
      <c r="NI28" s="18"/>
      <c r="NJ28" s="18"/>
      <c r="NK28" s="18"/>
      <c r="NL28" s="18"/>
      <c r="NM28" s="18"/>
      <c r="NN28" s="18"/>
      <c r="NO28" s="18"/>
      <c r="NP28" s="18"/>
      <c r="NQ28" s="18"/>
      <c r="NR28" s="18"/>
      <c r="NS28" s="18"/>
      <c r="NT28" s="18"/>
      <c r="NU28" s="18"/>
      <c r="NV28" s="18"/>
      <c r="NW28" s="18"/>
      <c r="NX28" s="18"/>
      <c r="NY28" s="18"/>
      <c r="NZ28" s="18"/>
      <c r="OA28" s="18"/>
      <c r="OB28" s="18"/>
      <c r="OC28" s="18"/>
      <c r="OD28" s="18"/>
      <c r="OE28" s="18"/>
      <c r="OF28" s="18"/>
      <c r="OG28" s="18"/>
      <c r="OH28" s="18"/>
      <c r="OI28" s="18"/>
      <c r="OJ28" s="18"/>
      <c r="OK28" s="18"/>
      <c r="OL28" s="18"/>
      <c r="OM28" s="18"/>
      <c r="ON28" s="18"/>
      <c r="OO28" s="18"/>
      <c r="OP28" s="18"/>
      <c r="OQ28" s="18"/>
      <c r="OR28" s="18"/>
      <c r="OS28" s="18"/>
      <c r="OT28" s="18"/>
      <c r="OU28" s="18"/>
      <c r="OV28" s="18"/>
      <c r="OW28" s="18"/>
      <c r="OX28" s="18"/>
      <c r="OY28" s="18"/>
      <c r="OZ28" s="18"/>
      <c r="PA28" s="18"/>
      <c r="PB28" s="18"/>
      <c r="PC28" s="18"/>
      <c r="PD28" s="18"/>
      <c r="PE28" s="18"/>
      <c r="PF28" s="18"/>
      <c r="PG28" s="18"/>
      <c r="PH28" s="18"/>
      <c r="PI28" s="18"/>
      <c r="PJ28" s="18"/>
      <c r="PK28" s="18"/>
      <c r="PL28" s="18"/>
      <c r="PM28" s="18"/>
      <c r="PN28" s="18"/>
      <c r="PO28" s="18"/>
      <c r="PP28" s="18"/>
      <c r="PQ28" s="18"/>
      <c r="PR28" s="18"/>
      <c r="PS28" s="18"/>
      <c r="PT28" s="18"/>
      <c r="PU28" s="18"/>
      <c r="PV28" s="18"/>
      <c r="PW28" s="18"/>
      <c r="PX28" s="18"/>
      <c r="PY28" s="18"/>
      <c r="PZ28" s="18"/>
      <c r="QA28" s="18"/>
      <c r="QB28" s="18"/>
      <c r="QC28" s="18"/>
      <c r="QD28" s="18"/>
      <c r="QE28" s="18"/>
      <c r="QF28" s="18"/>
      <c r="QG28" s="18"/>
      <c r="QH28" s="18"/>
      <c r="QI28" s="18"/>
      <c r="QJ28" s="18"/>
      <c r="QK28" s="18"/>
      <c r="QL28" s="18"/>
      <c r="QM28" s="18"/>
      <c r="QN28" s="18"/>
      <c r="QO28" s="18"/>
      <c r="QP28" s="18"/>
      <c r="QQ28" s="18"/>
      <c r="QR28" s="18"/>
      <c r="QS28" s="18"/>
      <c r="QT28" s="18"/>
      <c r="QU28" s="18"/>
      <c r="QV28" s="18"/>
      <c r="QW28" s="18"/>
      <c r="QX28" s="18"/>
      <c r="QY28" s="18"/>
      <c r="QZ28" s="18"/>
      <c r="RA28" s="18"/>
      <c r="RB28" s="18"/>
      <c r="RC28" s="18"/>
      <c r="RD28" s="18"/>
      <c r="RE28" s="18"/>
      <c r="RF28" s="18"/>
      <c r="RG28" s="18"/>
      <c r="RH28" s="18"/>
      <c r="RI28" s="18"/>
      <c r="RJ28" s="18"/>
      <c r="RK28" s="18"/>
      <c r="RL28" s="18"/>
      <c r="RM28" s="18"/>
      <c r="RN28" s="18"/>
      <c r="RO28" s="18"/>
      <c r="RP28" s="18"/>
      <c r="RQ28" s="18"/>
      <c r="RR28" s="18"/>
      <c r="RS28" s="18"/>
      <c r="RT28" s="18"/>
      <c r="RU28" s="18"/>
      <c r="RV28" s="18"/>
      <c r="RW28" s="18"/>
      <c r="RX28" s="18"/>
      <c r="RY28" s="18"/>
      <c r="RZ28" s="18"/>
      <c r="SA28" s="18"/>
      <c r="SB28" s="18"/>
      <c r="SC28" s="18"/>
      <c r="SD28" s="18"/>
      <c r="SE28" s="18"/>
      <c r="SF28" s="18"/>
      <c r="SG28" s="18"/>
      <c r="SH28" s="18"/>
      <c r="SI28" s="18"/>
      <c r="SJ28" s="18"/>
      <c r="SK28" s="18"/>
      <c r="SL28" s="18"/>
      <c r="SM28" s="18"/>
      <c r="SN28" s="18"/>
      <c r="SO28" s="18"/>
      <c r="SP28" s="18"/>
      <c r="SQ28" s="18"/>
      <c r="SR28" s="18"/>
      <c r="SS28" s="18"/>
      <c r="ST28" s="18"/>
      <c r="SU28" s="18"/>
      <c r="SV28" s="18"/>
      <c r="SW28" s="18"/>
      <c r="SX28" s="18"/>
      <c r="SY28" s="18"/>
      <c r="SZ28" s="18"/>
      <c r="TA28" s="18"/>
      <c r="TB28" s="18"/>
      <c r="TC28" s="18"/>
      <c r="TD28" s="18"/>
      <c r="TE28" s="18"/>
      <c r="TF28" s="18"/>
      <c r="TG28" s="18"/>
      <c r="TH28" s="18"/>
      <c r="TI28" s="18"/>
      <c r="TJ28" s="18"/>
      <c r="TK28" s="18"/>
      <c r="TL28" s="18"/>
      <c r="TM28" s="18"/>
      <c r="TN28" s="18"/>
      <c r="TO28" s="18"/>
      <c r="TP28" s="18"/>
      <c r="TQ28" s="18"/>
      <c r="TR28" s="18"/>
      <c r="TS28" s="18"/>
      <c r="TT28" s="18"/>
      <c r="TU28" s="18"/>
      <c r="TV28" s="18"/>
      <c r="TW28" s="18"/>
      <c r="TX28" s="18"/>
      <c r="TY28" s="18"/>
      <c r="TZ28" s="18"/>
      <c r="UA28" s="18"/>
      <c r="UB28" s="18"/>
      <c r="UC28" s="18"/>
      <c r="UD28" s="18"/>
      <c r="UE28" s="18"/>
      <c r="UF28" s="18"/>
      <c r="UG28" s="18"/>
      <c r="UH28" s="18"/>
      <c r="UI28" s="18"/>
      <c r="UJ28" s="18"/>
      <c r="UK28" s="18"/>
      <c r="UL28" s="18"/>
      <c r="UM28" s="18"/>
      <c r="UN28" s="18"/>
      <c r="UO28" s="18"/>
      <c r="UP28" s="18"/>
      <c r="UQ28" s="18"/>
      <c r="UR28" s="18"/>
      <c r="US28" s="18"/>
      <c r="UT28" s="18"/>
      <c r="UU28" s="18"/>
      <c r="UV28" s="18"/>
      <c r="UW28" s="18"/>
      <c r="UX28" s="18"/>
      <c r="UY28" s="18"/>
      <c r="UZ28" s="18"/>
      <c r="VA28" s="18"/>
      <c r="VB28" s="18"/>
      <c r="VC28" s="18"/>
      <c r="VD28" s="18"/>
      <c r="VE28" s="18"/>
      <c r="VF28" s="18"/>
      <c r="VG28" s="18"/>
      <c r="VH28" s="18"/>
      <c r="VI28" s="18"/>
      <c r="VJ28" s="18"/>
      <c r="VK28" s="18"/>
      <c r="VL28" s="18"/>
      <c r="VM28" s="18"/>
      <c r="VN28" s="18"/>
      <c r="VO28" s="18"/>
      <c r="VP28" s="18"/>
      <c r="VQ28" s="18"/>
      <c r="VR28" s="18"/>
      <c r="VS28" s="18"/>
      <c r="VT28" s="18"/>
      <c r="VU28" s="18"/>
      <c r="VV28" s="18"/>
      <c r="VW28" s="18"/>
      <c r="VX28" s="18"/>
      <c r="VY28" s="18"/>
      <c r="VZ28" s="18"/>
      <c r="WA28" s="18"/>
      <c r="WB28" s="18"/>
      <c r="WC28" s="18"/>
      <c r="WD28" s="18"/>
      <c r="WE28" s="18"/>
      <c r="WF28" s="18"/>
      <c r="WG28" s="18"/>
      <c r="WH28" s="18"/>
      <c r="WI28" s="18"/>
      <c r="WJ28" s="18"/>
      <c r="WK28" s="18"/>
      <c r="WL28" s="18"/>
      <c r="WM28" s="18"/>
      <c r="WN28" s="18"/>
      <c r="WO28" s="18"/>
      <c r="WP28" s="18"/>
      <c r="WQ28" s="18"/>
      <c r="WR28" s="18"/>
      <c r="WS28" s="18"/>
      <c r="WT28" s="18"/>
      <c r="WU28" s="18"/>
      <c r="WV28" s="18"/>
      <c r="WW28" s="18"/>
      <c r="WX28" s="18"/>
      <c r="WY28" s="18"/>
      <c r="WZ28" s="18"/>
      <c r="XA28" s="18"/>
      <c r="XB28" s="18"/>
      <c r="XC28" s="18"/>
      <c r="XD28" s="18"/>
      <c r="XE28" s="18"/>
      <c r="XF28" s="18"/>
      <c r="XG28" s="18"/>
      <c r="XH28" s="18"/>
      <c r="XI28" s="18"/>
      <c r="XJ28" s="18"/>
      <c r="XK28" s="18"/>
      <c r="XL28" s="18"/>
      <c r="XM28" s="18"/>
      <c r="XN28" s="18"/>
      <c r="XO28" s="18"/>
      <c r="XP28" s="18"/>
      <c r="XQ28" s="18"/>
      <c r="XR28" s="18"/>
      <c r="XS28" s="18"/>
      <c r="XT28" s="18"/>
      <c r="XU28" s="18"/>
      <c r="XV28" s="18"/>
      <c r="XW28" s="18"/>
      <c r="XX28" s="18"/>
      <c r="XY28" s="18"/>
      <c r="XZ28" s="18"/>
      <c r="YA28" s="18"/>
      <c r="YB28" s="18"/>
      <c r="YC28" s="18"/>
      <c r="YD28" s="18"/>
      <c r="YE28" s="18"/>
      <c r="YF28" s="18"/>
      <c r="YG28" s="18"/>
      <c r="YH28" s="18"/>
      <c r="YI28" s="18"/>
      <c r="YJ28" s="18"/>
      <c r="YK28" s="18"/>
      <c r="YL28" s="18"/>
      <c r="YM28" s="18"/>
      <c r="YN28" s="18"/>
      <c r="YO28" s="18"/>
      <c r="YP28" s="18"/>
      <c r="YQ28" s="18"/>
      <c r="YR28" s="18"/>
      <c r="YS28" s="18"/>
      <c r="YT28" s="18"/>
      <c r="YU28" s="18"/>
      <c r="YV28" s="18"/>
      <c r="YW28" s="18"/>
      <c r="YX28" s="18"/>
      <c r="YY28" s="18"/>
      <c r="YZ28" s="18"/>
      <c r="ZA28" s="18"/>
      <c r="ZB28" s="18"/>
      <c r="ZC28" s="18"/>
      <c r="ZD28" s="18"/>
      <c r="ZE28" s="18"/>
      <c r="ZF28" s="18"/>
      <c r="ZG28" s="18"/>
      <c r="ZH28" s="18"/>
      <c r="ZI28" s="18"/>
      <c r="ZJ28" s="18"/>
      <c r="ZK28" s="18"/>
      <c r="ZL28" s="18"/>
      <c r="ZM28" s="18"/>
      <c r="ZN28" s="18"/>
      <c r="ZO28" s="18"/>
      <c r="ZP28" s="18"/>
      <c r="ZQ28" s="18"/>
      <c r="ZR28" s="18"/>
      <c r="ZS28" s="18"/>
      <c r="ZT28" s="18"/>
      <c r="ZU28" s="18"/>
      <c r="ZV28" s="18"/>
      <c r="ZW28" s="18"/>
      <c r="ZX28" s="18"/>
      <c r="ZY28" s="18"/>
      <c r="ZZ28" s="18"/>
      <c r="AAA28" s="18"/>
      <c r="AAB28" s="18"/>
      <c r="AAC28" s="18"/>
      <c r="AAD28" s="18"/>
      <c r="AAE28" s="18"/>
      <c r="AAF28" s="18"/>
      <c r="AAG28" s="18"/>
      <c r="AAH28" s="18"/>
      <c r="AAI28" s="18"/>
      <c r="AAJ28" s="18"/>
      <c r="AAK28" s="18"/>
      <c r="AAL28" s="18"/>
      <c r="AAM28" s="18"/>
      <c r="AAN28" s="18"/>
      <c r="AAO28" s="18"/>
      <c r="AAP28" s="18"/>
      <c r="AAQ28" s="18"/>
      <c r="AAR28" s="18"/>
      <c r="AAS28" s="18"/>
      <c r="AAT28" s="18"/>
      <c r="AAU28" s="18"/>
      <c r="AAV28" s="18"/>
      <c r="AAW28" s="18"/>
      <c r="AAX28" s="18"/>
      <c r="AAY28" s="18"/>
      <c r="AAZ28" s="18"/>
      <c r="ABA28" s="18"/>
      <c r="ABB28" s="18"/>
      <c r="ABC28" s="18"/>
      <c r="ABD28" s="18"/>
      <c r="ABE28" s="18"/>
      <c r="ABF28" s="18"/>
      <c r="ABG28" s="18"/>
      <c r="ABH28" s="18"/>
      <c r="ABI28" s="18"/>
      <c r="ABJ28" s="18"/>
      <c r="ABK28" s="18"/>
      <c r="ABL28" s="18"/>
      <c r="ABM28" s="18"/>
      <c r="ABN28" s="18"/>
      <c r="ABO28" s="18"/>
      <c r="ABP28" s="18"/>
      <c r="ABQ28" s="18"/>
      <c r="ABR28" s="18"/>
      <c r="ABS28" s="18"/>
      <c r="ABT28" s="18"/>
      <c r="ABU28" s="18"/>
      <c r="ABV28" s="18"/>
      <c r="ABW28" s="18"/>
      <c r="ABX28" s="18"/>
      <c r="ABY28" s="18"/>
      <c r="ABZ28" s="18"/>
      <c r="ACA28" s="18"/>
      <c r="ACB28" s="18"/>
      <c r="ACC28" s="18"/>
      <c r="ACD28" s="18"/>
      <c r="ACE28" s="18"/>
      <c r="ACF28" s="18"/>
      <c r="ACG28" s="18"/>
      <c r="ACH28" s="18"/>
      <c r="ACI28" s="18"/>
      <c r="ACJ28" s="18"/>
      <c r="ACK28" s="18"/>
      <c r="ACL28" s="18"/>
      <c r="ACM28" s="18"/>
      <c r="ACN28" s="18"/>
      <c r="ACO28" s="18"/>
      <c r="ACP28" s="18"/>
      <c r="ACQ28" s="18"/>
      <c r="ACR28" s="18"/>
      <c r="ACS28" s="18"/>
      <c r="ACT28" s="18"/>
      <c r="ACU28" s="18"/>
      <c r="ACV28" s="18"/>
      <c r="ACW28" s="18"/>
      <c r="ACX28" s="18"/>
      <c r="ACY28" s="18"/>
      <c r="ACZ28" s="18"/>
      <c r="ADA28" s="18"/>
      <c r="ADB28" s="18"/>
      <c r="ADC28" s="18"/>
      <c r="ADD28" s="18"/>
      <c r="ADE28" s="18"/>
      <c r="ADF28" s="18"/>
      <c r="ADG28" s="18"/>
      <c r="ADH28" s="18"/>
      <c r="ADI28" s="18"/>
      <c r="ADJ28" s="18"/>
      <c r="ADK28" s="18"/>
      <c r="ADL28" s="18"/>
      <c r="ADM28" s="18"/>
      <c r="ADN28" s="18"/>
      <c r="ADO28" s="18"/>
      <c r="ADP28" s="18"/>
      <c r="ADQ28" s="18"/>
      <c r="ADR28" s="18"/>
      <c r="ADS28" s="18"/>
      <c r="ADT28" s="18"/>
      <c r="ADU28" s="18"/>
      <c r="ADV28" s="18"/>
      <c r="ADW28" s="18"/>
      <c r="ADX28" s="18"/>
      <c r="ADY28" s="18"/>
      <c r="ADZ28" s="18"/>
      <c r="AEA28" s="18"/>
      <c r="AEB28" s="18"/>
      <c r="AEC28" s="18"/>
      <c r="AED28" s="18"/>
      <c r="AEE28" s="18"/>
      <c r="AEF28" s="18"/>
      <c r="AEG28" s="18"/>
      <c r="AEH28" s="18"/>
      <c r="AEI28" s="18"/>
      <c r="AEJ28" s="18"/>
      <c r="AEK28" s="18"/>
      <c r="AEL28" s="18"/>
      <c r="AEM28" s="18"/>
      <c r="AEN28" s="18"/>
      <c r="AEO28" s="18"/>
      <c r="AEP28" s="18"/>
      <c r="AEQ28" s="18"/>
      <c r="AER28" s="18"/>
      <c r="AES28" s="18"/>
      <c r="AET28" s="18"/>
      <c r="AEU28" s="18"/>
      <c r="AEV28" s="18"/>
      <c r="AEW28" s="18"/>
      <c r="AEX28" s="18"/>
      <c r="AEY28" s="18"/>
      <c r="AEZ28" s="18"/>
      <c r="AFA28" s="18"/>
      <c r="AFB28" s="18"/>
      <c r="AFC28" s="18"/>
      <c r="AFD28" s="18"/>
      <c r="AFE28" s="18"/>
      <c r="AFF28" s="18"/>
      <c r="AFG28" s="18"/>
      <c r="AFH28" s="18"/>
      <c r="AFI28" s="18"/>
      <c r="AFJ28" s="18"/>
      <c r="AFK28" s="18"/>
      <c r="AFL28" s="18"/>
      <c r="AFM28" s="18"/>
      <c r="AFN28" s="18"/>
      <c r="AFO28" s="18"/>
      <c r="AFP28" s="18"/>
      <c r="AFQ28" s="18"/>
      <c r="AFR28" s="18"/>
      <c r="AFS28" s="18"/>
      <c r="AFT28" s="18"/>
      <c r="AFU28" s="18"/>
      <c r="AFV28" s="18"/>
      <c r="AFW28" s="18"/>
      <c r="AFX28" s="18"/>
      <c r="AFY28" s="18"/>
      <c r="AFZ28" s="18"/>
      <c r="AGA28" s="18"/>
      <c r="AGB28" s="18"/>
      <c r="AGC28" s="18"/>
      <c r="AGD28" s="18"/>
      <c r="AGE28" s="18"/>
      <c r="AGF28" s="18"/>
      <c r="AGG28" s="18"/>
      <c r="AGH28" s="18"/>
      <c r="AGI28" s="18"/>
      <c r="AGJ28" s="18"/>
      <c r="AGK28" s="18"/>
      <c r="AGL28" s="18"/>
      <c r="AGM28" s="18"/>
      <c r="AGN28" s="18"/>
      <c r="AGO28" s="18"/>
      <c r="AGP28" s="18"/>
      <c r="AGQ28" s="18"/>
      <c r="AGR28" s="18"/>
      <c r="AGS28" s="18"/>
      <c r="AGT28" s="18"/>
      <c r="AGU28" s="18"/>
      <c r="AGV28" s="18"/>
      <c r="AGW28" s="18"/>
      <c r="AGX28" s="18"/>
      <c r="AGY28" s="18"/>
      <c r="AGZ28" s="18"/>
      <c r="AHA28" s="18"/>
      <c r="AHB28" s="18"/>
      <c r="AHC28" s="18"/>
      <c r="AHD28" s="18"/>
      <c r="AHE28" s="18"/>
      <c r="AHF28" s="18"/>
      <c r="AHG28" s="18"/>
      <c r="AHH28" s="18"/>
      <c r="AHI28" s="18"/>
      <c r="AHJ28" s="18"/>
      <c r="AHK28" s="18"/>
      <c r="AHL28" s="18"/>
      <c r="AHM28" s="18"/>
      <c r="AHN28" s="18"/>
      <c r="AHO28" s="18"/>
      <c r="AHP28" s="18"/>
      <c r="AHQ28" s="18"/>
      <c r="AHR28" s="18"/>
      <c r="AHS28" s="18"/>
      <c r="AHT28" s="18"/>
      <c r="AHU28" s="18"/>
      <c r="AHV28" s="18"/>
      <c r="AHW28" s="18"/>
      <c r="AHX28" s="18"/>
      <c r="AHY28" s="18"/>
      <c r="AHZ28" s="18"/>
      <c r="AIA28" s="18"/>
      <c r="AIB28" s="18"/>
      <c r="AIC28" s="18"/>
      <c r="AID28" s="18"/>
      <c r="AIE28" s="18"/>
      <c r="AIF28" s="18"/>
      <c r="AIG28" s="18"/>
      <c r="AIH28" s="18"/>
      <c r="AII28" s="18"/>
      <c r="AIJ28" s="18"/>
      <c r="AIK28" s="18"/>
      <c r="AIL28" s="18"/>
      <c r="AIM28" s="18"/>
      <c r="AIN28" s="18"/>
      <c r="AIO28" s="18"/>
      <c r="AIP28" s="18"/>
      <c r="AIQ28" s="18"/>
      <c r="AIR28" s="18"/>
      <c r="AIS28" s="18"/>
      <c r="AIT28" s="18"/>
      <c r="AIU28" s="18"/>
      <c r="AIV28" s="18"/>
      <c r="AIW28" s="18"/>
      <c r="AIX28" s="18"/>
      <c r="AIY28" s="18"/>
      <c r="AIZ28" s="18"/>
      <c r="AJA28" s="18"/>
      <c r="AJB28" s="18"/>
      <c r="AJC28" s="18"/>
      <c r="AJD28" s="18"/>
      <c r="AJE28" s="18"/>
      <c r="AJF28" s="18"/>
      <c r="AJG28" s="18"/>
      <c r="AJH28" s="18"/>
      <c r="AJI28" s="18"/>
      <c r="AJJ28" s="18"/>
      <c r="AJK28" s="18"/>
      <c r="AJL28" s="18"/>
      <c r="AJM28" s="18"/>
      <c r="AJN28" s="18"/>
      <c r="AJO28" s="18"/>
      <c r="AJP28" s="18"/>
      <c r="AJQ28" s="18"/>
      <c r="AJR28" s="18"/>
      <c r="AJS28" s="18"/>
      <c r="AJT28" s="18"/>
      <c r="AJU28" s="18"/>
      <c r="AJV28" s="18"/>
      <c r="AJW28" s="18"/>
      <c r="AJX28" s="18"/>
      <c r="AJY28" s="18"/>
      <c r="AJZ28" s="18"/>
      <c r="AKA28" s="18"/>
      <c r="AKB28" s="18"/>
      <c r="AKC28" s="18"/>
      <c r="AKD28" s="18"/>
      <c r="AKE28" s="18"/>
      <c r="AKF28" s="18"/>
      <c r="AKG28" s="18"/>
      <c r="AKH28" s="18"/>
      <c r="AKI28" s="18"/>
      <c r="AKJ28" s="18"/>
      <c r="AKK28" s="18"/>
      <c r="AKL28" s="18"/>
      <c r="AKM28" s="18"/>
      <c r="AKN28" s="18"/>
      <c r="AKO28" s="18"/>
      <c r="AKP28" s="18"/>
      <c r="AKQ28" s="18"/>
      <c r="AKR28" s="18"/>
      <c r="AKS28" s="18"/>
      <c r="AKT28" s="18"/>
      <c r="AKU28" s="18"/>
      <c r="AKV28" s="18"/>
      <c r="AKW28" s="18"/>
      <c r="AKX28" s="18"/>
      <c r="AKY28" s="18"/>
      <c r="AKZ28" s="18"/>
      <c r="ALA28" s="18"/>
      <c r="ALB28" s="18"/>
      <c r="ALC28" s="18"/>
      <c r="ALD28" s="18"/>
      <c r="ALE28" s="18"/>
      <c r="ALF28" s="18"/>
      <c r="ALG28" s="18"/>
      <c r="ALH28" s="18"/>
    </row>
    <row r="29" spans="1:996" ht="18.75" customHeight="1">
      <c r="A29" s="690"/>
      <c r="B29" s="690" t="s">
        <v>222</v>
      </c>
      <c r="C29" s="690"/>
      <c r="D29" s="690"/>
      <c r="E29" s="690" t="s">
        <v>223</v>
      </c>
      <c r="F29" s="690"/>
      <c r="G29" s="690"/>
      <c r="H29" s="690"/>
      <c r="I29" s="690"/>
      <c r="J29" s="690"/>
      <c r="K29" s="690"/>
      <c r="L29" s="690"/>
      <c r="M29" s="690"/>
      <c r="N29" s="690"/>
      <c r="O29" s="690"/>
      <c r="P29" s="690"/>
      <c r="Q29" s="690"/>
      <c r="R29" s="561"/>
      <c r="S29" s="561"/>
      <c r="T29" s="561"/>
      <c r="U29" s="561"/>
      <c r="V29" s="580"/>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c r="IT29" s="18"/>
      <c r="IU29" s="18"/>
      <c r="IV29" s="18"/>
      <c r="IW29" s="18"/>
      <c r="IX29" s="18"/>
      <c r="IY29" s="18"/>
      <c r="IZ29" s="18"/>
      <c r="JA29" s="18"/>
      <c r="JB29" s="18"/>
      <c r="JC29" s="18"/>
      <c r="JD29" s="18"/>
      <c r="JE29" s="18"/>
      <c r="JF29" s="18"/>
      <c r="JG29" s="18"/>
      <c r="JH29" s="18"/>
      <c r="JI29" s="18"/>
      <c r="JJ29" s="18"/>
      <c r="JK29" s="18"/>
      <c r="JL29" s="18"/>
      <c r="JM29" s="18"/>
      <c r="JN29" s="18"/>
      <c r="JO29" s="18"/>
      <c r="JP29" s="18"/>
      <c r="JQ29" s="18"/>
      <c r="JR29" s="18"/>
      <c r="JS29" s="18"/>
      <c r="JT29" s="18"/>
      <c r="JU29" s="18"/>
      <c r="JV29" s="18"/>
      <c r="JW29" s="18"/>
      <c r="JX29" s="18"/>
      <c r="JY29" s="18"/>
      <c r="JZ29" s="18"/>
      <c r="KA29" s="18"/>
      <c r="KB29" s="18"/>
      <c r="KC29" s="18"/>
      <c r="KD29" s="18"/>
      <c r="KE29" s="18"/>
      <c r="KF29" s="18"/>
      <c r="KG29" s="18"/>
      <c r="KH29" s="18"/>
      <c r="KI29" s="18"/>
      <c r="KJ29" s="18"/>
      <c r="KK29" s="18"/>
      <c r="KL29" s="18"/>
      <c r="KM29" s="18"/>
      <c r="KN29" s="18"/>
      <c r="KO29" s="18"/>
      <c r="KP29" s="18"/>
      <c r="KQ29" s="18"/>
      <c r="KR29" s="18"/>
      <c r="KS29" s="18"/>
      <c r="KT29" s="18"/>
      <c r="KU29" s="18"/>
      <c r="KV29" s="18"/>
      <c r="KW29" s="18"/>
      <c r="KX29" s="18"/>
      <c r="KY29" s="18"/>
      <c r="KZ29" s="18"/>
      <c r="LA29" s="18"/>
      <c r="LB29" s="18"/>
      <c r="LC29" s="18"/>
      <c r="LD29" s="18"/>
      <c r="LE29" s="18"/>
      <c r="LF29" s="18"/>
      <c r="LG29" s="18"/>
      <c r="LH29" s="18"/>
      <c r="LI29" s="18"/>
      <c r="LJ29" s="18"/>
      <c r="LK29" s="18"/>
      <c r="LL29" s="18"/>
      <c r="LM29" s="18"/>
      <c r="LN29" s="18"/>
      <c r="LO29" s="18"/>
      <c r="LP29" s="18"/>
      <c r="LQ29" s="18"/>
      <c r="LR29" s="18"/>
      <c r="LS29" s="18"/>
      <c r="LT29" s="18"/>
      <c r="LU29" s="18"/>
      <c r="LV29" s="18"/>
      <c r="LW29" s="18"/>
      <c r="LX29" s="18"/>
      <c r="LY29" s="18"/>
      <c r="LZ29" s="18"/>
      <c r="MA29" s="18"/>
      <c r="MB29" s="18"/>
      <c r="MC29" s="18"/>
      <c r="MD29" s="18"/>
      <c r="ME29" s="18"/>
      <c r="MF29" s="18"/>
      <c r="MG29" s="18"/>
      <c r="MH29" s="18"/>
      <c r="MI29" s="18"/>
      <c r="MJ29" s="18"/>
      <c r="MK29" s="18"/>
      <c r="ML29" s="18"/>
      <c r="MM29" s="18"/>
      <c r="MN29" s="18"/>
      <c r="MO29" s="18"/>
      <c r="MP29" s="18"/>
      <c r="MQ29" s="18"/>
      <c r="MR29" s="18"/>
      <c r="MS29" s="18"/>
      <c r="MT29" s="18"/>
      <c r="MU29" s="18"/>
      <c r="MV29" s="18"/>
      <c r="MW29" s="18"/>
      <c r="MX29" s="18"/>
      <c r="MY29" s="18"/>
      <c r="MZ29" s="18"/>
      <c r="NA29" s="18"/>
      <c r="NB29" s="18"/>
      <c r="NC29" s="18"/>
      <c r="ND29" s="18"/>
      <c r="NE29" s="18"/>
      <c r="NF29" s="18"/>
      <c r="NG29" s="18"/>
      <c r="NH29" s="18"/>
      <c r="NI29" s="18"/>
      <c r="NJ29" s="18"/>
      <c r="NK29" s="18"/>
      <c r="NL29" s="18"/>
      <c r="NM29" s="18"/>
      <c r="NN29" s="18"/>
      <c r="NO29" s="18"/>
      <c r="NP29" s="18"/>
      <c r="NQ29" s="18"/>
      <c r="NR29" s="18"/>
      <c r="NS29" s="18"/>
      <c r="NT29" s="18"/>
      <c r="NU29" s="18"/>
      <c r="NV29" s="18"/>
      <c r="NW29" s="18"/>
      <c r="NX29" s="18"/>
      <c r="NY29" s="18"/>
      <c r="NZ29" s="18"/>
      <c r="OA29" s="18"/>
      <c r="OB29" s="18"/>
      <c r="OC29" s="18"/>
      <c r="OD29" s="18"/>
      <c r="OE29" s="18"/>
      <c r="OF29" s="18"/>
      <c r="OG29" s="18"/>
      <c r="OH29" s="18"/>
      <c r="OI29" s="18"/>
      <c r="OJ29" s="18"/>
      <c r="OK29" s="18"/>
      <c r="OL29" s="18"/>
      <c r="OM29" s="18"/>
      <c r="ON29" s="18"/>
      <c r="OO29" s="18"/>
      <c r="OP29" s="18"/>
      <c r="OQ29" s="18"/>
      <c r="OR29" s="18"/>
      <c r="OS29" s="18"/>
      <c r="OT29" s="18"/>
      <c r="OU29" s="18"/>
      <c r="OV29" s="18"/>
      <c r="OW29" s="18"/>
      <c r="OX29" s="18"/>
      <c r="OY29" s="18"/>
      <c r="OZ29" s="18"/>
      <c r="PA29" s="18"/>
      <c r="PB29" s="18"/>
      <c r="PC29" s="18"/>
      <c r="PD29" s="18"/>
      <c r="PE29" s="18"/>
      <c r="PF29" s="18"/>
      <c r="PG29" s="18"/>
      <c r="PH29" s="18"/>
      <c r="PI29" s="18"/>
      <c r="PJ29" s="18"/>
      <c r="PK29" s="18"/>
      <c r="PL29" s="18"/>
      <c r="PM29" s="18"/>
      <c r="PN29" s="18"/>
      <c r="PO29" s="18"/>
      <c r="PP29" s="18"/>
      <c r="PQ29" s="18"/>
      <c r="PR29" s="18"/>
      <c r="PS29" s="18"/>
      <c r="PT29" s="18"/>
      <c r="PU29" s="18"/>
      <c r="PV29" s="18"/>
      <c r="PW29" s="18"/>
      <c r="PX29" s="18"/>
      <c r="PY29" s="18"/>
      <c r="PZ29" s="18"/>
      <c r="QA29" s="18"/>
      <c r="QB29" s="18"/>
      <c r="QC29" s="18"/>
      <c r="QD29" s="18"/>
      <c r="QE29" s="18"/>
      <c r="QF29" s="18"/>
      <c r="QG29" s="18"/>
      <c r="QH29" s="18"/>
      <c r="QI29" s="18"/>
      <c r="QJ29" s="18"/>
      <c r="QK29" s="18"/>
      <c r="QL29" s="18"/>
      <c r="QM29" s="18"/>
      <c r="QN29" s="18"/>
      <c r="QO29" s="18"/>
      <c r="QP29" s="18"/>
      <c r="QQ29" s="18"/>
      <c r="QR29" s="18"/>
      <c r="QS29" s="18"/>
      <c r="QT29" s="18"/>
      <c r="QU29" s="18"/>
      <c r="QV29" s="18"/>
      <c r="QW29" s="18"/>
      <c r="QX29" s="18"/>
      <c r="QY29" s="18"/>
      <c r="QZ29" s="18"/>
      <c r="RA29" s="18"/>
      <c r="RB29" s="18"/>
      <c r="RC29" s="18"/>
      <c r="RD29" s="18"/>
      <c r="RE29" s="18"/>
      <c r="RF29" s="18"/>
      <c r="RG29" s="18"/>
      <c r="RH29" s="18"/>
      <c r="RI29" s="18"/>
      <c r="RJ29" s="18"/>
      <c r="RK29" s="18"/>
      <c r="RL29" s="18"/>
      <c r="RM29" s="18"/>
      <c r="RN29" s="18"/>
      <c r="RO29" s="18"/>
      <c r="RP29" s="18"/>
      <c r="RQ29" s="18"/>
      <c r="RR29" s="18"/>
      <c r="RS29" s="18"/>
      <c r="RT29" s="18"/>
      <c r="RU29" s="18"/>
      <c r="RV29" s="18"/>
      <c r="RW29" s="18"/>
      <c r="RX29" s="18"/>
      <c r="RY29" s="18"/>
      <c r="RZ29" s="18"/>
      <c r="SA29" s="18"/>
      <c r="SB29" s="18"/>
      <c r="SC29" s="18"/>
      <c r="SD29" s="18"/>
      <c r="SE29" s="18"/>
      <c r="SF29" s="18"/>
      <c r="SG29" s="18"/>
      <c r="SH29" s="18"/>
      <c r="SI29" s="18"/>
      <c r="SJ29" s="18"/>
      <c r="SK29" s="18"/>
      <c r="SL29" s="18"/>
      <c r="SM29" s="18"/>
      <c r="SN29" s="18"/>
      <c r="SO29" s="18"/>
      <c r="SP29" s="18"/>
      <c r="SQ29" s="18"/>
      <c r="SR29" s="18"/>
      <c r="SS29" s="18"/>
      <c r="ST29" s="18"/>
      <c r="SU29" s="18"/>
      <c r="SV29" s="18"/>
      <c r="SW29" s="18"/>
      <c r="SX29" s="18"/>
      <c r="SY29" s="18"/>
      <c r="SZ29" s="18"/>
      <c r="TA29" s="18"/>
      <c r="TB29" s="18"/>
      <c r="TC29" s="18"/>
      <c r="TD29" s="18"/>
      <c r="TE29" s="18"/>
      <c r="TF29" s="18"/>
      <c r="TG29" s="18"/>
      <c r="TH29" s="18"/>
      <c r="TI29" s="18"/>
      <c r="TJ29" s="18"/>
      <c r="TK29" s="18"/>
      <c r="TL29" s="18"/>
      <c r="TM29" s="18"/>
      <c r="TN29" s="18"/>
      <c r="TO29" s="18"/>
      <c r="TP29" s="18"/>
      <c r="TQ29" s="18"/>
      <c r="TR29" s="18"/>
      <c r="TS29" s="18"/>
      <c r="TT29" s="18"/>
      <c r="TU29" s="18"/>
      <c r="TV29" s="18"/>
      <c r="TW29" s="18"/>
      <c r="TX29" s="18"/>
      <c r="TY29" s="18"/>
      <c r="TZ29" s="18"/>
      <c r="UA29" s="18"/>
      <c r="UB29" s="18"/>
      <c r="UC29" s="18"/>
      <c r="UD29" s="18"/>
      <c r="UE29" s="18"/>
      <c r="UF29" s="18"/>
      <c r="UG29" s="18"/>
      <c r="UH29" s="18"/>
      <c r="UI29" s="18"/>
      <c r="UJ29" s="18"/>
      <c r="UK29" s="18"/>
      <c r="UL29" s="18"/>
      <c r="UM29" s="18"/>
      <c r="UN29" s="18"/>
      <c r="UO29" s="18"/>
      <c r="UP29" s="18"/>
      <c r="UQ29" s="18"/>
      <c r="UR29" s="18"/>
      <c r="US29" s="18"/>
      <c r="UT29" s="18"/>
      <c r="UU29" s="18"/>
      <c r="UV29" s="18"/>
      <c r="UW29" s="18"/>
      <c r="UX29" s="18"/>
      <c r="UY29" s="18"/>
      <c r="UZ29" s="18"/>
      <c r="VA29" s="18"/>
      <c r="VB29" s="18"/>
      <c r="VC29" s="18"/>
      <c r="VD29" s="18"/>
      <c r="VE29" s="18"/>
      <c r="VF29" s="18"/>
      <c r="VG29" s="18"/>
      <c r="VH29" s="18"/>
      <c r="VI29" s="18"/>
      <c r="VJ29" s="18"/>
      <c r="VK29" s="18"/>
      <c r="VL29" s="18"/>
      <c r="VM29" s="18"/>
      <c r="VN29" s="18"/>
      <c r="VO29" s="18"/>
      <c r="VP29" s="18"/>
      <c r="VQ29" s="18"/>
      <c r="VR29" s="18"/>
      <c r="VS29" s="18"/>
      <c r="VT29" s="18"/>
      <c r="VU29" s="18"/>
      <c r="VV29" s="18"/>
      <c r="VW29" s="18"/>
      <c r="VX29" s="18"/>
      <c r="VY29" s="18"/>
      <c r="VZ29" s="18"/>
      <c r="WA29" s="18"/>
      <c r="WB29" s="18"/>
      <c r="WC29" s="18"/>
      <c r="WD29" s="18"/>
      <c r="WE29" s="18"/>
      <c r="WF29" s="18"/>
      <c r="WG29" s="18"/>
      <c r="WH29" s="18"/>
      <c r="WI29" s="18"/>
      <c r="WJ29" s="18"/>
      <c r="WK29" s="18"/>
      <c r="WL29" s="18"/>
      <c r="WM29" s="18"/>
      <c r="WN29" s="18"/>
      <c r="WO29" s="18"/>
      <c r="WP29" s="18"/>
      <c r="WQ29" s="18"/>
      <c r="WR29" s="18"/>
      <c r="WS29" s="18"/>
      <c r="WT29" s="18"/>
      <c r="WU29" s="18"/>
      <c r="WV29" s="18"/>
      <c r="WW29" s="18"/>
      <c r="WX29" s="18"/>
      <c r="WY29" s="18"/>
      <c r="WZ29" s="18"/>
      <c r="XA29" s="18"/>
      <c r="XB29" s="18"/>
      <c r="XC29" s="18"/>
      <c r="XD29" s="18"/>
      <c r="XE29" s="18"/>
      <c r="XF29" s="18"/>
      <c r="XG29" s="18"/>
      <c r="XH29" s="18"/>
      <c r="XI29" s="18"/>
      <c r="XJ29" s="18"/>
      <c r="XK29" s="18"/>
      <c r="XL29" s="18"/>
      <c r="XM29" s="18"/>
      <c r="XN29" s="18"/>
      <c r="XO29" s="18"/>
      <c r="XP29" s="18"/>
      <c r="XQ29" s="18"/>
      <c r="XR29" s="18"/>
      <c r="XS29" s="18"/>
      <c r="XT29" s="18"/>
      <c r="XU29" s="18"/>
      <c r="XV29" s="18"/>
      <c r="XW29" s="18"/>
      <c r="XX29" s="18"/>
      <c r="XY29" s="18"/>
      <c r="XZ29" s="18"/>
      <c r="YA29" s="18"/>
      <c r="YB29" s="18"/>
      <c r="YC29" s="18"/>
      <c r="YD29" s="18"/>
      <c r="YE29" s="18"/>
      <c r="YF29" s="18"/>
      <c r="YG29" s="18"/>
      <c r="YH29" s="18"/>
      <c r="YI29" s="18"/>
      <c r="YJ29" s="18"/>
      <c r="YK29" s="18"/>
      <c r="YL29" s="18"/>
      <c r="YM29" s="18"/>
      <c r="YN29" s="18"/>
      <c r="YO29" s="18"/>
      <c r="YP29" s="18"/>
      <c r="YQ29" s="18"/>
      <c r="YR29" s="18"/>
      <c r="YS29" s="18"/>
      <c r="YT29" s="18"/>
      <c r="YU29" s="18"/>
      <c r="YV29" s="18"/>
      <c r="YW29" s="18"/>
      <c r="YX29" s="18"/>
      <c r="YY29" s="18"/>
      <c r="YZ29" s="18"/>
      <c r="ZA29" s="18"/>
      <c r="ZB29" s="18"/>
      <c r="ZC29" s="18"/>
      <c r="ZD29" s="18"/>
      <c r="ZE29" s="18"/>
      <c r="ZF29" s="18"/>
      <c r="ZG29" s="18"/>
      <c r="ZH29" s="18"/>
      <c r="ZI29" s="18"/>
      <c r="ZJ29" s="18"/>
      <c r="ZK29" s="18"/>
      <c r="ZL29" s="18"/>
      <c r="ZM29" s="18"/>
      <c r="ZN29" s="18"/>
      <c r="ZO29" s="18"/>
      <c r="ZP29" s="18"/>
      <c r="ZQ29" s="18"/>
      <c r="ZR29" s="18"/>
      <c r="ZS29" s="18"/>
      <c r="ZT29" s="18"/>
      <c r="ZU29" s="18"/>
      <c r="ZV29" s="18"/>
      <c r="ZW29" s="18"/>
      <c r="ZX29" s="18"/>
      <c r="ZY29" s="18"/>
      <c r="ZZ29" s="18"/>
      <c r="AAA29" s="18"/>
      <c r="AAB29" s="18"/>
      <c r="AAC29" s="18"/>
      <c r="AAD29" s="18"/>
      <c r="AAE29" s="18"/>
      <c r="AAF29" s="18"/>
      <c r="AAG29" s="18"/>
      <c r="AAH29" s="18"/>
      <c r="AAI29" s="18"/>
      <c r="AAJ29" s="18"/>
      <c r="AAK29" s="18"/>
      <c r="AAL29" s="18"/>
      <c r="AAM29" s="18"/>
      <c r="AAN29" s="18"/>
      <c r="AAO29" s="18"/>
      <c r="AAP29" s="18"/>
      <c r="AAQ29" s="18"/>
      <c r="AAR29" s="18"/>
      <c r="AAS29" s="18"/>
      <c r="AAT29" s="18"/>
      <c r="AAU29" s="18"/>
      <c r="AAV29" s="18"/>
      <c r="AAW29" s="18"/>
      <c r="AAX29" s="18"/>
      <c r="AAY29" s="18"/>
      <c r="AAZ29" s="18"/>
      <c r="ABA29" s="18"/>
      <c r="ABB29" s="18"/>
      <c r="ABC29" s="18"/>
      <c r="ABD29" s="18"/>
      <c r="ABE29" s="18"/>
      <c r="ABF29" s="18"/>
      <c r="ABG29" s="18"/>
      <c r="ABH29" s="18"/>
      <c r="ABI29" s="18"/>
      <c r="ABJ29" s="18"/>
      <c r="ABK29" s="18"/>
      <c r="ABL29" s="18"/>
      <c r="ABM29" s="18"/>
      <c r="ABN29" s="18"/>
      <c r="ABO29" s="18"/>
      <c r="ABP29" s="18"/>
      <c r="ABQ29" s="18"/>
      <c r="ABR29" s="18"/>
      <c r="ABS29" s="18"/>
      <c r="ABT29" s="18"/>
      <c r="ABU29" s="18"/>
      <c r="ABV29" s="18"/>
      <c r="ABW29" s="18"/>
      <c r="ABX29" s="18"/>
      <c r="ABY29" s="18"/>
      <c r="ABZ29" s="18"/>
      <c r="ACA29" s="18"/>
      <c r="ACB29" s="18"/>
      <c r="ACC29" s="18"/>
      <c r="ACD29" s="18"/>
      <c r="ACE29" s="18"/>
      <c r="ACF29" s="18"/>
      <c r="ACG29" s="18"/>
      <c r="ACH29" s="18"/>
      <c r="ACI29" s="18"/>
      <c r="ACJ29" s="18"/>
      <c r="ACK29" s="18"/>
      <c r="ACL29" s="18"/>
      <c r="ACM29" s="18"/>
      <c r="ACN29" s="18"/>
      <c r="ACO29" s="18"/>
      <c r="ACP29" s="18"/>
      <c r="ACQ29" s="18"/>
      <c r="ACR29" s="18"/>
      <c r="ACS29" s="18"/>
      <c r="ACT29" s="18"/>
      <c r="ACU29" s="18"/>
      <c r="ACV29" s="18"/>
      <c r="ACW29" s="18"/>
      <c r="ACX29" s="18"/>
      <c r="ACY29" s="18"/>
      <c r="ACZ29" s="18"/>
      <c r="ADA29" s="18"/>
      <c r="ADB29" s="18"/>
      <c r="ADC29" s="18"/>
      <c r="ADD29" s="18"/>
      <c r="ADE29" s="18"/>
      <c r="ADF29" s="18"/>
      <c r="ADG29" s="18"/>
      <c r="ADH29" s="18"/>
      <c r="ADI29" s="18"/>
      <c r="ADJ29" s="18"/>
      <c r="ADK29" s="18"/>
      <c r="ADL29" s="18"/>
      <c r="ADM29" s="18"/>
      <c r="ADN29" s="18"/>
      <c r="ADO29" s="18"/>
      <c r="ADP29" s="18"/>
      <c r="ADQ29" s="18"/>
      <c r="ADR29" s="18"/>
      <c r="ADS29" s="18"/>
      <c r="ADT29" s="18"/>
      <c r="ADU29" s="18"/>
      <c r="ADV29" s="18"/>
      <c r="ADW29" s="18"/>
      <c r="ADX29" s="18"/>
      <c r="ADY29" s="18"/>
      <c r="ADZ29" s="18"/>
      <c r="AEA29" s="18"/>
      <c r="AEB29" s="18"/>
      <c r="AEC29" s="18"/>
      <c r="AED29" s="18"/>
      <c r="AEE29" s="18"/>
      <c r="AEF29" s="18"/>
      <c r="AEG29" s="18"/>
      <c r="AEH29" s="18"/>
      <c r="AEI29" s="18"/>
      <c r="AEJ29" s="18"/>
      <c r="AEK29" s="18"/>
      <c r="AEL29" s="18"/>
      <c r="AEM29" s="18"/>
      <c r="AEN29" s="18"/>
      <c r="AEO29" s="18"/>
      <c r="AEP29" s="18"/>
      <c r="AEQ29" s="18"/>
      <c r="AER29" s="18"/>
      <c r="AES29" s="18"/>
      <c r="AET29" s="18"/>
      <c r="AEU29" s="18"/>
      <c r="AEV29" s="18"/>
      <c r="AEW29" s="18"/>
      <c r="AEX29" s="18"/>
      <c r="AEY29" s="18"/>
      <c r="AEZ29" s="18"/>
      <c r="AFA29" s="18"/>
      <c r="AFB29" s="18"/>
      <c r="AFC29" s="18"/>
      <c r="AFD29" s="18"/>
      <c r="AFE29" s="18"/>
      <c r="AFF29" s="18"/>
      <c r="AFG29" s="18"/>
      <c r="AFH29" s="18"/>
      <c r="AFI29" s="18"/>
      <c r="AFJ29" s="18"/>
      <c r="AFK29" s="18"/>
      <c r="AFL29" s="18"/>
      <c r="AFM29" s="18"/>
      <c r="AFN29" s="18"/>
      <c r="AFO29" s="18"/>
      <c r="AFP29" s="18"/>
      <c r="AFQ29" s="18"/>
      <c r="AFR29" s="18"/>
      <c r="AFS29" s="18"/>
      <c r="AFT29" s="18"/>
      <c r="AFU29" s="18"/>
      <c r="AFV29" s="18"/>
      <c r="AFW29" s="18"/>
      <c r="AFX29" s="18"/>
      <c r="AFY29" s="18"/>
      <c r="AFZ29" s="18"/>
      <c r="AGA29" s="18"/>
      <c r="AGB29" s="18"/>
      <c r="AGC29" s="18"/>
      <c r="AGD29" s="18"/>
      <c r="AGE29" s="18"/>
      <c r="AGF29" s="18"/>
      <c r="AGG29" s="18"/>
      <c r="AGH29" s="18"/>
      <c r="AGI29" s="18"/>
      <c r="AGJ29" s="18"/>
      <c r="AGK29" s="18"/>
      <c r="AGL29" s="18"/>
      <c r="AGM29" s="18"/>
      <c r="AGN29" s="18"/>
      <c r="AGO29" s="18"/>
      <c r="AGP29" s="18"/>
      <c r="AGQ29" s="18"/>
      <c r="AGR29" s="18"/>
      <c r="AGS29" s="18"/>
      <c r="AGT29" s="18"/>
      <c r="AGU29" s="18"/>
      <c r="AGV29" s="18"/>
      <c r="AGW29" s="18"/>
      <c r="AGX29" s="18"/>
      <c r="AGY29" s="18"/>
      <c r="AGZ29" s="18"/>
      <c r="AHA29" s="18"/>
      <c r="AHB29" s="18"/>
      <c r="AHC29" s="18"/>
      <c r="AHD29" s="18"/>
      <c r="AHE29" s="18"/>
      <c r="AHF29" s="18"/>
      <c r="AHG29" s="18"/>
      <c r="AHH29" s="18"/>
      <c r="AHI29" s="18"/>
      <c r="AHJ29" s="18"/>
      <c r="AHK29" s="18"/>
      <c r="AHL29" s="18"/>
      <c r="AHM29" s="18"/>
      <c r="AHN29" s="18"/>
      <c r="AHO29" s="18"/>
      <c r="AHP29" s="18"/>
      <c r="AHQ29" s="18"/>
      <c r="AHR29" s="18"/>
      <c r="AHS29" s="18"/>
      <c r="AHT29" s="18"/>
      <c r="AHU29" s="18"/>
      <c r="AHV29" s="18"/>
      <c r="AHW29" s="18"/>
      <c r="AHX29" s="18"/>
      <c r="AHY29" s="18"/>
      <c r="AHZ29" s="18"/>
      <c r="AIA29" s="18"/>
      <c r="AIB29" s="18"/>
      <c r="AIC29" s="18"/>
      <c r="AID29" s="18"/>
      <c r="AIE29" s="18"/>
      <c r="AIF29" s="18"/>
      <c r="AIG29" s="18"/>
      <c r="AIH29" s="18"/>
      <c r="AII29" s="18"/>
      <c r="AIJ29" s="18"/>
      <c r="AIK29" s="18"/>
      <c r="AIL29" s="18"/>
      <c r="AIM29" s="18"/>
      <c r="AIN29" s="18"/>
      <c r="AIO29" s="18"/>
      <c r="AIP29" s="18"/>
      <c r="AIQ29" s="18"/>
      <c r="AIR29" s="18"/>
      <c r="AIS29" s="18"/>
      <c r="AIT29" s="18"/>
      <c r="AIU29" s="18"/>
      <c r="AIV29" s="18"/>
      <c r="AIW29" s="18"/>
      <c r="AIX29" s="18"/>
      <c r="AIY29" s="18"/>
      <c r="AIZ29" s="18"/>
      <c r="AJA29" s="18"/>
      <c r="AJB29" s="18"/>
      <c r="AJC29" s="18"/>
      <c r="AJD29" s="18"/>
      <c r="AJE29" s="18"/>
      <c r="AJF29" s="18"/>
      <c r="AJG29" s="18"/>
      <c r="AJH29" s="18"/>
      <c r="AJI29" s="18"/>
      <c r="AJJ29" s="18"/>
      <c r="AJK29" s="18"/>
      <c r="AJL29" s="18"/>
      <c r="AJM29" s="18"/>
      <c r="AJN29" s="18"/>
      <c r="AJO29" s="18"/>
      <c r="AJP29" s="18"/>
      <c r="AJQ29" s="18"/>
      <c r="AJR29" s="18"/>
      <c r="AJS29" s="18"/>
      <c r="AJT29" s="18"/>
      <c r="AJU29" s="18"/>
      <c r="AJV29" s="18"/>
      <c r="AJW29" s="18"/>
      <c r="AJX29" s="18"/>
      <c r="AJY29" s="18"/>
      <c r="AJZ29" s="18"/>
      <c r="AKA29" s="18"/>
      <c r="AKB29" s="18"/>
      <c r="AKC29" s="18"/>
      <c r="AKD29" s="18"/>
      <c r="AKE29" s="18"/>
      <c r="AKF29" s="18"/>
      <c r="AKG29" s="18"/>
      <c r="AKH29" s="18"/>
      <c r="AKI29" s="18"/>
      <c r="AKJ29" s="18"/>
      <c r="AKK29" s="18"/>
      <c r="AKL29" s="18"/>
      <c r="AKM29" s="18"/>
      <c r="AKN29" s="18"/>
      <c r="AKO29" s="18"/>
      <c r="AKP29" s="18"/>
      <c r="AKQ29" s="18"/>
      <c r="AKR29" s="18"/>
      <c r="AKS29" s="18"/>
      <c r="AKT29" s="18"/>
      <c r="AKU29" s="18"/>
      <c r="AKV29" s="18"/>
      <c r="AKW29" s="18"/>
      <c r="AKX29" s="18"/>
      <c r="AKY29" s="18"/>
      <c r="AKZ29" s="18"/>
      <c r="ALA29" s="18"/>
      <c r="ALB29" s="18"/>
      <c r="ALC29" s="18"/>
      <c r="ALD29" s="18"/>
      <c r="ALE29" s="18"/>
      <c r="ALF29" s="18"/>
      <c r="ALG29" s="18"/>
      <c r="ALH29" s="18"/>
    </row>
    <row r="30" spans="1:996" ht="6.75" customHeight="1">
      <c r="A30" s="561"/>
      <c r="B30" s="562"/>
      <c r="C30" s="562"/>
      <c r="D30" s="562"/>
      <c r="E30" s="562"/>
      <c r="F30" s="561"/>
      <c r="G30" s="561"/>
      <c r="H30" s="561"/>
      <c r="I30" s="561"/>
      <c r="J30" s="561"/>
      <c r="K30" s="561"/>
      <c r="L30" s="561"/>
      <c r="M30" s="561"/>
      <c r="N30" s="561"/>
      <c r="O30" s="561"/>
      <c r="P30" s="561"/>
      <c r="Q30" s="561"/>
      <c r="R30" s="561"/>
      <c r="S30" s="561"/>
      <c r="T30" s="561"/>
      <c r="U30" s="561"/>
      <c r="V30" s="580"/>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c r="IT30" s="18"/>
      <c r="IU30" s="18"/>
      <c r="IV30" s="18"/>
      <c r="IW30" s="18"/>
      <c r="IX30" s="18"/>
      <c r="IY30" s="18"/>
      <c r="IZ30" s="18"/>
      <c r="JA30" s="18"/>
      <c r="JB30" s="18"/>
      <c r="JC30" s="18"/>
      <c r="JD30" s="18"/>
      <c r="JE30" s="18"/>
      <c r="JF30" s="18"/>
      <c r="JG30" s="18"/>
      <c r="JH30" s="18"/>
      <c r="JI30" s="18"/>
      <c r="JJ30" s="18"/>
      <c r="JK30" s="18"/>
      <c r="JL30" s="18"/>
      <c r="JM30" s="18"/>
      <c r="JN30" s="18"/>
      <c r="JO30" s="18"/>
      <c r="JP30" s="18"/>
      <c r="JQ30" s="18"/>
      <c r="JR30" s="18"/>
      <c r="JS30" s="18"/>
      <c r="JT30" s="18"/>
      <c r="JU30" s="18"/>
      <c r="JV30" s="18"/>
      <c r="JW30" s="18"/>
      <c r="JX30" s="18"/>
      <c r="JY30" s="18"/>
      <c r="JZ30" s="18"/>
      <c r="KA30" s="18"/>
      <c r="KB30" s="18"/>
      <c r="KC30" s="18"/>
      <c r="KD30" s="18"/>
      <c r="KE30" s="18"/>
      <c r="KF30" s="18"/>
      <c r="KG30" s="18"/>
      <c r="KH30" s="18"/>
      <c r="KI30" s="18"/>
      <c r="KJ30" s="18"/>
      <c r="KK30" s="18"/>
      <c r="KL30" s="18"/>
      <c r="KM30" s="18"/>
      <c r="KN30" s="18"/>
      <c r="KO30" s="18"/>
      <c r="KP30" s="18"/>
      <c r="KQ30" s="18"/>
      <c r="KR30" s="18"/>
      <c r="KS30" s="18"/>
      <c r="KT30" s="18"/>
      <c r="KU30" s="18"/>
      <c r="KV30" s="18"/>
      <c r="KW30" s="18"/>
      <c r="KX30" s="18"/>
      <c r="KY30" s="18"/>
      <c r="KZ30" s="18"/>
      <c r="LA30" s="18"/>
      <c r="LB30" s="18"/>
      <c r="LC30" s="18"/>
      <c r="LD30" s="18"/>
      <c r="LE30" s="18"/>
      <c r="LF30" s="18"/>
      <c r="LG30" s="18"/>
      <c r="LH30" s="18"/>
      <c r="LI30" s="18"/>
      <c r="LJ30" s="18"/>
      <c r="LK30" s="18"/>
      <c r="LL30" s="18"/>
      <c r="LM30" s="18"/>
      <c r="LN30" s="18"/>
      <c r="LO30" s="18"/>
      <c r="LP30" s="18"/>
      <c r="LQ30" s="18"/>
      <c r="LR30" s="18"/>
      <c r="LS30" s="18"/>
      <c r="LT30" s="18"/>
      <c r="LU30" s="18"/>
      <c r="LV30" s="18"/>
      <c r="LW30" s="18"/>
      <c r="LX30" s="18"/>
      <c r="LY30" s="18"/>
      <c r="LZ30" s="18"/>
      <c r="MA30" s="18"/>
      <c r="MB30" s="18"/>
      <c r="MC30" s="18"/>
      <c r="MD30" s="18"/>
      <c r="ME30" s="18"/>
      <c r="MF30" s="18"/>
      <c r="MG30" s="18"/>
      <c r="MH30" s="18"/>
      <c r="MI30" s="18"/>
      <c r="MJ30" s="18"/>
      <c r="MK30" s="18"/>
      <c r="ML30" s="18"/>
      <c r="MM30" s="18"/>
      <c r="MN30" s="18"/>
      <c r="MO30" s="18"/>
      <c r="MP30" s="18"/>
      <c r="MQ30" s="18"/>
      <c r="MR30" s="18"/>
      <c r="MS30" s="18"/>
      <c r="MT30" s="18"/>
      <c r="MU30" s="18"/>
      <c r="MV30" s="18"/>
      <c r="MW30" s="18"/>
      <c r="MX30" s="18"/>
      <c r="MY30" s="18"/>
      <c r="MZ30" s="18"/>
      <c r="NA30" s="18"/>
      <c r="NB30" s="18"/>
      <c r="NC30" s="18"/>
      <c r="ND30" s="18"/>
      <c r="NE30" s="18"/>
      <c r="NF30" s="18"/>
      <c r="NG30" s="18"/>
      <c r="NH30" s="18"/>
      <c r="NI30" s="18"/>
      <c r="NJ30" s="18"/>
      <c r="NK30" s="18"/>
      <c r="NL30" s="18"/>
      <c r="NM30" s="18"/>
      <c r="NN30" s="18"/>
      <c r="NO30" s="18"/>
      <c r="NP30" s="18"/>
      <c r="NQ30" s="18"/>
      <c r="NR30" s="18"/>
      <c r="NS30" s="18"/>
      <c r="NT30" s="18"/>
      <c r="NU30" s="18"/>
      <c r="NV30" s="18"/>
      <c r="NW30" s="18"/>
      <c r="NX30" s="18"/>
      <c r="NY30" s="18"/>
      <c r="NZ30" s="18"/>
      <c r="OA30" s="18"/>
      <c r="OB30" s="18"/>
      <c r="OC30" s="18"/>
      <c r="OD30" s="18"/>
      <c r="OE30" s="18"/>
      <c r="OF30" s="18"/>
      <c r="OG30" s="18"/>
      <c r="OH30" s="18"/>
      <c r="OI30" s="18"/>
      <c r="OJ30" s="18"/>
      <c r="OK30" s="18"/>
      <c r="OL30" s="18"/>
      <c r="OM30" s="18"/>
      <c r="ON30" s="18"/>
      <c r="OO30" s="18"/>
      <c r="OP30" s="18"/>
      <c r="OQ30" s="18"/>
      <c r="OR30" s="18"/>
      <c r="OS30" s="18"/>
      <c r="OT30" s="18"/>
      <c r="OU30" s="18"/>
      <c r="OV30" s="18"/>
      <c r="OW30" s="18"/>
      <c r="OX30" s="18"/>
      <c r="OY30" s="18"/>
      <c r="OZ30" s="18"/>
      <c r="PA30" s="18"/>
      <c r="PB30" s="18"/>
      <c r="PC30" s="18"/>
      <c r="PD30" s="18"/>
      <c r="PE30" s="18"/>
      <c r="PF30" s="18"/>
      <c r="PG30" s="18"/>
      <c r="PH30" s="18"/>
      <c r="PI30" s="18"/>
      <c r="PJ30" s="18"/>
      <c r="PK30" s="18"/>
      <c r="PL30" s="18"/>
      <c r="PM30" s="18"/>
      <c r="PN30" s="18"/>
      <c r="PO30" s="18"/>
      <c r="PP30" s="18"/>
      <c r="PQ30" s="18"/>
      <c r="PR30" s="18"/>
      <c r="PS30" s="18"/>
      <c r="PT30" s="18"/>
      <c r="PU30" s="18"/>
      <c r="PV30" s="18"/>
      <c r="PW30" s="18"/>
      <c r="PX30" s="18"/>
      <c r="PY30" s="18"/>
      <c r="PZ30" s="18"/>
      <c r="QA30" s="18"/>
      <c r="QB30" s="18"/>
      <c r="QC30" s="18"/>
      <c r="QD30" s="18"/>
      <c r="QE30" s="18"/>
      <c r="QF30" s="18"/>
      <c r="QG30" s="18"/>
      <c r="QH30" s="18"/>
      <c r="QI30" s="18"/>
      <c r="QJ30" s="18"/>
      <c r="QK30" s="18"/>
      <c r="QL30" s="18"/>
      <c r="QM30" s="18"/>
      <c r="QN30" s="18"/>
      <c r="QO30" s="18"/>
      <c r="QP30" s="18"/>
      <c r="QQ30" s="18"/>
      <c r="QR30" s="18"/>
      <c r="QS30" s="18"/>
      <c r="QT30" s="18"/>
      <c r="QU30" s="18"/>
      <c r="QV30" s="18"/>
      <c r="QW30" s="18"/>
      <c r="QX30" s="18"/>
      <c r="QY30" s="18"/>
      <c r="QZ30" s="18"/>
      <c r="RA30" s="18"/>
      <c r="RB30" s="18"/>
      <c r="RC30" s="18"/>
      <c r="RD30" s="18"/>
      <c r="RE30" s="18"/>
      <c r="RF30" s="18"/>
      <c r="RG30" s="18"/>
      <c r="RH30" s="18"/>
      <c r="RI30" s="18"/>
      <c r="RJ30" s="18"/>
      <c r="RK30" s="18"/>
      <c r="RL30" s="18"/>
      <c r="RM30" s="18"/>
      <c r="RN30" s="18"/>
      <c r="RO30" s="18"/>
      <c r="RP30" s="18"/>
      <c r="RQ30" s="18"/>
      <c r="RR30" s="18"/>
      <c r="RS30" s="18"/>
      <c r="RT30" s="18"/>
      <c r="RU30" s="18"/>
      <c r="RV30" s="18"/>
      <c r="RW30" s="18"/>
      <c r="RX30" s="18"/>
      <c r="RY30" s="18"/>
      <c r="RZ30" s="18"/>
      <c r="SA30" s="18"/>
      <c r="SB30" s="18"/>
      <c r="SC30" s="18"/>
      <c r="SD30" s="18"/>
      <c r="SE30" s="18"/>
      <c r="SF30" s="18"/>
      <c r="SG30" s="18"/>
      <c r="SH30" s="18"/>
      <c r="SI30" s="18"/>
      <c r="SJ30" s="18"/>
      <c r="SK30" s="18"/>
      <c r="SL30" s="18"/>
      <c r="SM30" s="18"/>
      <c r="SN30" s="18"/>
      <c r="SO30" s="18"/>
      <c r="SP30" s="18"/>
      <c r="SQ30" s="18"/>
      <c r="SR30" s="18"/>
      <c r="SS30" s="18"/>
      <c r="ST30" s="18"/>
      <c r="SU30" s="18"/>
      <c r="SV30" s="18"/>
      <c r="SW30" s="18"/>
      <c r="SX30" s="18"/>
      <c r="SY30" s="18"/>
      <c r="SZ30" s="18"/>
      <c r="TA30" s="18"/>
      <c r="TB30" s="18"/>
      <c r="TC30" s="18"/>
      <c r="TD30" s="18"/>
      <c r="TE30" s="18"/>
      <c r="TF30" s="18"/>
      <c r="TG30" s="18"/>
      <c r="TH30" s="18"/>
      <c r="TI30" s="18"/>
      <c r="TJ30" s="18"/>
      <c r="TK30" s="18"/>
      <c r="TL30" s="18"/>
      <c r="TM30" s="18"/>
      <c r="TN30" s="18"/>
      <c r="TO30" s="18"/>
      <c r="TP30" s="18"/>
      <c r="TQ30" s="18"/>
      <c r="TR30" s="18"/>
      <c r="TS30" s="18"/>
      <c r="TT30" s="18"/>
      <c r="TU30" s="18"/>
      <c r="TV30" s="18"/>
      <c r="TW30" s="18"/>
      <c r="TX30" s="18"/>
      <c r="TY30" s="18"/>
      <c r="TZ30" s="18"/>
      <c r="UA30" s="18"/>
      <c r="UB30" s="18"/>
      <c r="UC30" s="18"/>
      <c r="UD30" s="18"/>
      <c r="UE30" s="18"/>
      <c r="UF30" s="18"/>
      <c r="UG30" s="18"/>
      <c r="UH30" s="18"/>
      <c r="UI30" s="18"/>
      <c r="UJ30" s="18"/>
      <c r="UK30" s="18"/>
      <c r="UL30" s="18"/>
      <c r="UM30" s="18"/>
      <c r="UN30" s="18"/>
      <c r="UO30" s="18"/>
      <c r="UP30" s="18"/>
      <c r="UQ30" s="18"/>
      <c r="UR30" s="18"/>
      <c r="US30" s="18"/>
      <c r="UT30" s="18"/>
      <c r="UU30" s="18"/>
      <c r="UV30" s="18"/>
      <c r="UW30" s="18"/>
      <c r="UX30" s="18"/>
      <c r="UY30" s="18"/>
      <c r="UZ30" s="18"/>
      <c r="VA30" s="18"/>
      <c r="VB30" s="18"/>
      <c r="VC30" s="18"/>
      <c r="VD30" s="18"/>
      <c r="VE30" s="18"/>
      <c r="VF30" s="18"/>
      <c r="VG30" s="18"/>
      <c r="VH30" s="18"/>
      <c r="VI30" s="18"/>
      <c r="VJ30" s="18"/>
      <c r="VK30" s="18"/>
      <c r="VL30" s="18"/>
      <c r="VM30" s="18"/>
      <c r="VN30" s="18"/>
      <c r="VO30" s="18"/>
      <c r="VP30" s="18"/>
      <c r="VQ30" s="18"/>
      <c r="VR30" s="18"/>
      <c r="VS30" s="18"/>
      <c r="VT30" s="18"/>
      <c r="VU30" s="18"/>
      <c r="VV30" s="18"/>
      <c r="VW30" s="18"/>
      <c r="VX30" s="18"/>
      <c r="VY30" s="18"/>
      <c r="VZ30" s="18"/>
      <c r="WA30" s="18"/>
      <c r="WB30" s="18"/>
      <c r="WC30" s="18"/>
      <c r="WD30" s="18"/>
      <c r="WE30" s="18"/>
      <c r="WF30" s="18"/>
      <c r="WG30" s="18"/>
      <c r="WH30" s="18"/>
      <c r="WI30" s="18"/>
      <c r="WJ30" s="18"/>
      <c r="WK30" s="18"/>
      <c r="WL30" s="18"/>
      <c r="WM30" s="18"/>
      <c r="WN30" s="18"/>
      <c r="WO30" s="18"/>
      <c r="WP30" s="18"/>
      <c r="WQ30" s="18"/>
      <c r="WR30" s="18"/>
      <c r="WS30" s="18"/>
      <c r="WT30" s="18"/>
      <c r="WU30" s="18"/>
      <c r="WV30" s="18"/>
      <c r="WW30" s="18"/>
      <c r="WX30" s="18"/>
      <c r="WY30" s="18"/>
      <c r="WZ30" s="18"/>
      <c r="XA30" s="18"/>
      <c r="XB30" s="18"/>
      <c r="XC30" s="18"/>
      <c r="XD30" s="18"/>
      <c r="XE30" s="18"/>
      <c r="XF30" s="18"/>
      <c r="XG30" s="18"/>
      <c r="XH30" s="18"/>
      <c r="XI30" s="18"/>
      <c r="XJ30" s="18"/>
      <c r="XK30" s="18"/>
      <c r="XL30" s="18"/>
      <c r="XM30" s="18"/>
      <c r="XN30" s="18"/>
      <c r="XO30" s="18"/>
      <c r="XP30" s="18"/>
      <c r="XQ30" s="18"/>
      <c r="XR30" s="18"/>
      <c r="XS30" s="18"/>
      <c r="XT30" s="18"/>
      <c r="XU30" s="18"/>
      <c r="XV30" s="18"/>
      <c r="XW30" s="18"/>
      <c r="XX30" s="18"/>
      <c r="XY30" s="18"/>
      <c r="XZ30" s="18"/>
      <c r="YA30" s="18"/>
      <c r="YB30" s="18"/>
      <c r="YC30" s="18"/>
      <c r="YD30" s="18"/>
      <c r="YE30" s="18"/>
      <c r="YF30" s="18"/>
      <c r="YG30" s="18"/>
      <c r="YH30" s="18"/>
      <c r="YI30" s="18"/>
      <c r="YJ30" s="18"/>
      <c r="YK30" s="18"/>
      <c r="YL30" s="18"/>
      <c r="YM30" s="18"/>
      <c r="YN30" s="18"/>
      <c r="YO30" s="18"/>
      <c r="YP30" s="18"/>
      <c r="YQ30" s="18"/>
      <c r="YR30" s="18"/>
      <c r="YS30" s="18"/>
      <c r="YT30" s="18"/>
      <c r="YU30" s="18"/>
      <c r="YV30" s="18"/>
      <c r="YW30" s="18"/>
      <c r="YX30" s="18"/>
      <c r="YY30" s="18"/>
      <c r="YZ30" s="18"/>
      <c r="ZA30" s="18"/>
      <c r="ZB30" s="18"/>
      <c r="ZC30" s="18"/>
      <c r="ZD30" s="18"/>
      <c r="ZE30" s="18"/>
      <c r="ZF30" s="18"/>
      <c r="ZG30" s="18"/>
      <c r="ZH30" s="18"/>
      <c r="ZI30" s="18"/>
      <c r="ZJ30" s="18"/>
      <c r="ZK30" s="18"/>
      <c r="ZL30" s="18"/>
      <c r="ZM30" s="18"/>
      <c r="ZN30" s="18"/>
      <c r="ZO30" s="18"/>
      <c r="ZP30" s="18"/>
      <c r="ZQ30" s="18"/>
      <c r="ZR30" s="18"/>
      <c r="ZS30" s="18"/>
      <c r="ZT30" s="18"/>
      <c r="ZU30" s="18"/>
      <c r="ZV30" s="18"/>
      <c r="ZW30" s="18"/>
      <c r="ZX30" s="18"/>
      <c r="ZY30" s="18"/>
      <c r="ZZ30" s="18"/>
      <c r="AAA30" s="18"/>
      <c r="AAB30" s="18"/>
      <c r="AAC30" s="18"/>
      <c r="AAD30" s="18"/>
      <c r="AAE30" s="18"/>
      <c r="AAF30" s="18"/>
      <c r="AAG30" s="18"/>
      <c r="AAH30" s="18"/>
      <c r="AAI30" s="18"/>
      <c r="AAJ30" s="18"/>
      <c r="AAK30" s="18"/>
      <c r="AAL30" s="18"/>
      <c r="AAM30" s="18"/>
      <c r="AAN30" s="18"/>
      <c r="AAO30" s="18"/>
      <c r="AAP30" s="18"/>
      <c r="AAQ30" s="18"/>
      <c r="AAR30" s="18"/>
      <c r="AAS30" s="18"/>
      <c r="AAT30" s="18"/>
      <c r="AAU30" s="18"/>
      <c r="AAV30" s="18"/>
      <c r="AAW30" s="18"/>
      <c r="AAX30" s="18"/>
      <c r="AAY30" s="18"/>
      <c r="AAZ30" s="18"/>
      <c r="ABA30" s="18"/>
      <c r="ABB30" s="18"/>
      <c r="ABC30" s="18"/>
      <c r="ABD30" s="18"/>
      <c r="ABE30" s="18"/>
      <c r="ABF30" s="18"/>
      <c r="ABG30" s="18"/>
      <c r="ABH30" s="18"/>
      <c r="ABI30" s="18"/>
      <c r="ABJ30" s="18"/>
      <c r="ABK30" s="18"/>
      <c r="ABL30" s="18"/>
      <c r="ABM30" s="18"/>
      <c r="ABN30" s="18"/>
      <c r="ABO30" s="18"/>
      <c r="ABP30" s="18"/>
      <c r="ABQ30" s="18"/>
      <c r="ABR30" s="18"/>
      <c r="ABS30" s="18"/>
      <c r="ABT30" s="18"/>
      <c r="ABU30" s="18"/>
      <c r="ABV30" s="18"/>
      <c r="ABW30" s="18"/>
      <c r="ABX30" s="18"/>
      <c r="ABY30" s="18"/>
      <c r="ABZ30" s="18"/>
      <c r="ACA30" s="18"/>
      <c r="ACB30" s="18"/>
      <c r="ACC30" s="18"/>
      <c r="ACD30" s="18"/>
      <c r="ACE30" s="18"/>
      <c r="ACF30" s="18"/>
      <c r="ACG30" s="18"/>
      <c r="ACH30" s="18"/>
      <c r="ACI30" s="18"/>
      <c r="ACJ30" s="18"/>
      <c r="ACK30" s="18"/>
      <c r="ACL30" s="18"/>
      <c r="ACM30" s="18"/>
      <c r="ACN30" s="18"/>
      <c r="ACO30" s="18"/>
      <c r="ACP30" s="18"/>
      <c r="ACQ30" s="18"/>
      <c r="ACR30" s="18"/>
      <c r="ACS30" s="18"/>
      <c r="ACT30" s="18"/>
      <c r="ACU30" s="18"/>
      <c r="ACV30" s="18"/>
      <c r="ACW30" s="18"/>
      <c r="ACX30" s="18"/>
      <c r="ACY30" s="18"/>
      <c r="ACZ30" s="18"/>
      <c r="ADA30" s="18"/>
      <c r="ADB30" s="18"/>
      <c r="ADC30" s="18"/>
      <c r="ADD30" s="18"/>
      <c r="ADE30" s="18"/>
      <c r="ADF30" s="18"/>
      <c r="ADG30" s="18"/>
      <c r="ADH30" s="18"/>
      <c r="ADI30" s="18"/>
      <c r="ADJ30" s="18"/>
      <c r="ADK30" s="18"/>
      <c r="ADL30" s="18"/>
      <c r="ADM30" s="18"/>
      <c r="ADN30" s="18"/>
      <c r="ADO30" s="18"/>
      <c r="ADP30" s="18"/>
      <c r="ADQ30" s="18"/>
      <c r="ADR30" s="18"/>
      <c r="ADS30" s="18"/>
      <c r="ADT30" s="18"/>
      <c r="ADU30" s="18"/>
      <c r="ADV30" s="18"/>
      <c r="ADW30" s="18"/>
      <c r="ADX30" s="18"/>
      <c r="ADY30" s="18"/>
      <c r="ADZ30" s="18"/>
      <c r="AEA30" s="18"/>
      <c r="AEB30" s="18"/>
      <c r="AEC30" s="18"/>
      <c r="AED30" s="18"/>
      <c r="AEE30" s="18"/>
      <c r="AEF30" s="18"/>
      <c r="AEG30" s="18"/>
      <c r="AEH30" s="18"/>
      <c r="AEI30" s="18"/>
      <c r="AEJ30" s="18"/>
      <c r="AEK30" s="18"/>
      <c r="AEL30" s="18"/>
      <c r="AEM30" s="18"/>
      <c r="AEN30" s="18"/>
      <c r="AEO30" s="18"/>
      <c r="AEP30" s="18"/>
      <c r="AEQ30" s="18"/>
      <c r="AER30" s="18"/>
      <c r="AES30" s="18"/>
      <c r="AET30" s="18"/>
      <c r="AEU30" s="18"/>
      <c r="AEV30" s="18"/>
      <c r="AEW30" s="18"/>
      <c r="AEX30" s="18"/>
      <c r="AEY30" s="18"/>
      <c r="AEZ30" s="18"/>
      <c r="AFA30" s="18"/>
      <c r="AFB30" s="18"/>
      <c r="AFC30" s="18"/>
      <c r="AFD30" s="18"/>
      <c r="AFE30" s="18"/>
      <c r="AFF30" s="18"/>
      <c r="AFG30" s="18"/>
      <c r="AFH30" s="18"/>
      <c r="AFI30" s="18"/>
      <c r="AFJ30" s="18"/>
      <c r="AFK30" s="18"/>
      <c r="AFL30" s="18"/>
      <c r="AFM30" s="18"/>
      <c r="AFN30" s="18"/>
      <c r="AFO30" s="18"/>
      <c r="AFP30" s="18"/>
      <c r="AFQ30" s="18"/>
      <c r="AFR30" s="18"/>
      <c r="AFS30" s="18"/>
      <c r="AFT30" s="18"/>
      <c r="AFU30" s="18"/>
      <c r="AFV30" s="18"/>
      <c r="AFW30" s="18"/>
      <c r="AFX30" s="18"/>
      <c r="AFY30" s="18"/>
      <c r="AFZ30" s="18"/>
      <c r="AGA30" s="18"/>
      <c r="AGB30" s="18"/>
      <c r="AGC30" s="18"/>
      <c r="AGD30" s="18"/>
      <c r="AGE30" s="18"/>
      <c r="AGF30" s="18"/>
      <c r="AGG30" s="18"/>
      <c r="AGH30" s="18"/>
      <c r="AGI30" s="18"/>
      <c r="AGJ30" s="18"/>
      <c r="AGK30" s="18"/>
      <c r="AGL30" s="18"/>
      <c r="AGM30" s="18"/>
      <c r="AGN30" s="18"/>
      <c r="AGO30" s="18"/>
      <c r="AGP30" s="18"/>
      <c r="AGQ30" s="18"/>
      <c r="AGR30" s="18"/>
      <c r="AGS30" s="18"/>
      <c r="AGT30" s="18"/>
      <c r="AGU30" s="18"/>
      <c r="AGV30" s="18"/>
      <c r="AGW30" s="18"/>
      <c r="AGX30" s="18"/>
      <c r="AGY30" s="18"/>
      <c r="AGZ30" s="18"/>
      <c r="AHA30" s="18"/>
      <c r="AHB30" s="18"/>
      <c r="AHC30" s="18"/>
      <c r="AHD30" s="18"/>
      <c r="AHE30" s="18"/>
      <c r="AHF30" s="18"/>
      <c r="AHG30" s="18"/>
      <c r="AHH30" s="18"/>
      <c r="AHI30" s="18"/>
      <c r="AHJ30" s="18"/>
      <c r="AHK30" s="18"/>
      <c r="AHL30" s="18"/>
      <c r="AHM30" s="18"/>
      <c r="AHN30" s="18"/>
      <c r="AHO30" s="18"/>
      <c r="AHP30" s="18"/>
      <c r="AHQ30" s="18"/>
      <c r="AHR30" s="18"/>
      <c r="AHS30" s="18"/>
      <c r="AHT30" s="18"/>
      <c r="AHU30" s="18"/>
      <c r="AHV30" s="18"/>
      <c r="AHW30" s="18"/>
      <c r="AHX30" s="18"/>
      <c r="AHY30" s="18"/>
      <c r="AHZ30" s="18"/>
      <c r="AIA30" s="18"/>
      <c r="AIB30" s="18"/>
      <c r="AIC30" s="18"/>
      <c r="AID30" s="18"/>
      <c r="AIE30" s="18"/>
      <c r="AIF30" s="18"/>
      <c r="AIG30" s="18"/>
      <c r="AIH30" s="18"/>
      <c r="AII30" s="18"/>
      <c r="AIJ30" s="18"/>
      <c r="AIK30" s="18"/>
      <c r="AIL30" s="18"/>
      <c r="AIM30" s="18"/>
      <c r="AIN30" s="18"/>
      <c r="AIO30" s="18"/>
      <c r="AIP30" s="18"/>
      <c r="AIQ30" s="18"/>
      <c r="AIR30" s="18"/>
      <c r="AIS30" s="18"/>
      <c r="AIT30" s="18"/>
      <c r="AIU30" s="18"/>
      <c r="AIV30" s="18"/>
      <c r="AIW30" s="18"/>
      <c r="AIX30" s="18"/>
      <c r="AIY30" s="18"/>
      <c r="AIZ30" s="18"/>
      <c r="AJA30" s="18"/>
      <c r="AJB30" s="18"/>
      <c r="AJC30" s="18"/>
      <c r="AJD30" s="18"/>
      <c r="AJE30" s="18"/>
      <c r="AJF30" s="18"/>
      <c r="AJG30" s="18"/>
      <c r="AJH30" s="18"/>
      <c r="AJI30" s="18"/>
      <c r="AJJ30" s="18"/>
      <c r="AJK30" s="18"/>
      <c r="AJL30" s="18"/>
      <c r="AJM30" s="18"/>
      <c r="AJN30" s="18"/>
      <c r="AJO30" s="18"/>
      <c r="AJP30" s="18"/>
      <c r="AJQ30" s="18"/>
      <c r="AJR30" s="18"/>
      <c r="AJS30" s="18"/>
      <c r="AJT30" s="18"/>
      <c r="AJU30" s="18"/>
      <c r="AJV30" s="18"/>
      <c r="AJW30" s="18"/>
      <c r="AJX30" s="18"/>
      <c r="AJY30" s="18"/>
      <c r="AJZ30" s="18"/>
      <c r="AKA30" s="18"/>
      <c r="AKB30" s="18"/>
      <c r="AKC30" s="18"/>
      <c r="AKD30" s="18"/>
      <c r="AKE30" s="18"/>
      <c r="AKF30" s="18"/>
      <c r="AKG30" s="18"/>
      <c r="AKH30" s="18"/>
      <c r="AKI30" s="18"/>
      <c r="AKJ30" s="18"/>
      <c r="AKK30" s="18"/>
      <c r="AKL30" s="18"/>
      <c r="AKM30" s="18"/>
      <c r="AKN30" s="18"/>
      <c r="AKO30" s="18"/>
      <c r="AKP30" s="18"/>
      <c r="AKQ30" s="18"/>
      <c r="AKR30" s="18"/>
      <c r="AKS30" s="18"/>
      <c r="AKT30" s="18"/>
      <c r="AKU30" s="18"/>
      <c r="AKV30" s="18"/>
      <c r="AKW30" s="18"/>
      <c r="AKX30" s="18"/>
      <c r="AKY30" s="18"/>
      <c r="AKZ30" s="18"/>
      <c r="ALA30" s="18"/>
      <c r="ALB30" s="18"/>
      <c r="ALC30" s="18"/>
      <c r="ALD30" s="18"/>
      <c r="ALE30" s="18"/>
      <c r="ALF30" s="18"/>
      <c r="ALG30" s="18"/>
      <c r="ALH30" s="18"/>
    </row>
    <row r="31" spans="1:996" ht="18" customHeight="1">
      <c r="A31" s="573" t="s">
        <v>175</v>
      </c>
      <c r="B31" s="565" t="s">
        <v>220</v>
      </c>
      <c r="C31" s="566"/>
      <c r="D31" s="566"/>
      <c r="E31" s="566"/>
      <c r="F31" s="566" t="s">
        <v>221</v>
      </c>
      <c r="G31" s="566"/>
      <c r="H31" s="566"/>
      <c r="I31" s="566"/>
      <c r="J31" s="566"/>
      <c r="K31" s="566"/>
      <c r="L31" s="566"/>
      <c r="M31" s="566"/>
      <c r="N31" s="566"/>
      <c r="O31" s="566"/>
      <c r="P31" s="566"/>
      <c r="Q31" s="566"/>
      <c r="R31" s="561"/>
      <c r="S31" s="561"/>
      <c r="T31" s="561"/>
      <c r="U31" s="561"/>
      <c r="V31" s="580"/>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c r="IV31" s="18"/>
      <c r="IW31" s="18"/>
      <c r="IX31" s="18"/>
      <c r="IY31" s="18"/>
      <c r="IZ31" s="18"/>
      <c r="JA31" s="18"/>
      <c r="JB31" s="18"/>
      <c r="JC31" s="18"/>
      <c r="JD31" s="18"/>
      <c r="JE31" s="18"/>
      <c r="JF31" s="18"/>
      <c r="JG31" s="18"/>
      <c r="JH31" s="18"/>
      <c r="JI31" s="18"/>
      <c r="JJ31" s="18"/>
      <c r="JK31" s="18"/>
      <c r="JL31" s="18"/>
      <c r="JM31" s="18"/>
      <c r="JN31" s="18"/>
      <c r="JO31" s="18"/>
      <c r="JP31" s="18"/>
      <c r="JQ31" s="18"/>
      <c r="JR31" s="18"/>
      <c r="JS31" s="18"/>
      <c r="JT31" s="18"/>
      <c r="JU31" s="18"/>
      <c r="JV31" s="18"/>
      <c r="JW31" s="18"/>
      <c r="JX31" s="18"/>
      <c r="JY31" s="18"/>
      <c r="JZ31" s="18"/>
      <c r="KA31" s="18"/>
      <c r="KB31" s="18"/>
      <c r="KC31" s="18"/>
      <c r="KD31" s="18"/>
      <c r="KE31" s="18"/>
      <c r="KF31" s="18"/>
      <c r="KG31" s="18"/>
      <c r="KH31" s="18"/>
      <c r="KI31" s="18"/>
      <c r="KJ31" s="18"/>
      <c r="KK31" s="18"/>
      <c r="KL31" s="18"/>
      <c r="KM31" s="18"/>
      <c r="KN31" s="18"/>
      <c r="KO31" s="18"/>
      <c r="KP31" s="18"/>
      <c r="KQ31" s="18"/>
      <c r="KR31" s="18"/>
      <c r="KS31" s="18"/>
      <c r="KT31" s="18"/>
      <c r="KU31" s="18"/>
      <c r="KV31" s="18"/>
      <c r="KW31" s="18"/>
      <c r="KX31" s="18"/>
      <c r="KY31" s="18"/>
      <c r="KZ31" s="18"/>
      <c r="LA31" s="18"/>
      <c r="LB31" s="18"/>
      <c r="LC31" s="18"/>
      <c r="LD31" s="18"/>
      <c r="LE31" s="18"/>
      <c r="LF31" s="18"/>
      <c r="LG31" s="18"/>
      <c r="LH31" s="18"/>
      <c r="LI31" s="18"/>
      <c r="LJ31" s="18"/>
      <c r="LK31" s="18"/>
      <c r="LL31" s="18"/>
      <c r="LM31" s="18"/>
      <c r="LN31" s="18"/>
      <c r="LO31" s="18"/>
      <c r="LP31" s="18"/>
      <c r="LQ31" s="18"/>
      <c r="LR31" s="18"/>
      <c r="LS31" s="18"/>
      <c r="LT31" s="18"/>
      <c r="LU31" s="18"/>
      <c r="LV31" s="18"/>
      <c r="LW31" s="18"/>
      <c r="LX31" s="18"/>
      <c r="LY31" s="18"/>
      <c r="LZ31" s="18"/>
      <c r="MA31" s="18"/>
      <c r="MB31" s="18"/>
      <c r="MC31" s="18"/>
      <c r="MD31" s="18"/>
      <c r="ME31" s="18"/>
      <c r="MF31" s="18"/>
      <c r="MG31" s="18"/>
      <c r="MH31" s="18"/>
      <c r="MI31" s="18"/>
      <c r="MJ31" s="18"/>
      <c r="MK31" s="18"/>
      <c r="ML31" s="18"/>
      <c r="MM31" s="18"/>
      <c r="MN31" s="18"/>
      <c r="MO31" s="18"/>
      <c r="MP31" s="18"/>
      <c r="MQ31" s="18"/>
      <c r="MR31" s="18"/>
      <c r="MS31" s="18"/>
      <c r="MT31" s="18"/>
      <c r="MU31" s="18"/>
      <c r="MV31" s="18"/>
      <c r="MW31" s="18"/>
      <c r="MX31" s="18"/>
      <c r="MY31" s="18"/>
      <c r="MZ31" s="18"/>
      <c r="NA31" s="18"/>
      <c r="NB31" s="18"/>
      <c r="NC31" s="18"/>
      <c r="ND31" s="18"/>
      <c r="NE31" s="18"/>
      <c r="NF31" s="18"/>
      <c r="NG31" s="18"/>
      <c r="NH31" s="18"/>
      <c r="NI31" s="18"/>
      <c r="NJ31" s="18"/>
      <c r="NK31" s="18"/>
      <c r="NL31" s="18"/>
      <c r="NM31" s="18"/>
      <c r="NN31" s="18"/>
      <c r="NO31" s="18"/>
      <c r="NP31" s="18"/>
      <c r="NQ31" s="18"/>
      <c r="NR31" s="18"/>
      <c r="NS31" s="18"/>
      <c r="NT31" s="18"/>
      <c r="NU31" s="18"/>
      <c r="NV31" s="18"/>
      <c r="NW31" s="18"/>
      <c r="NX31" s="18"/>
      <c r="NY31" s="18"/>
      <c r="NZ31" s="18"/>
      <c r="OA31" s="18"/>
      <c r="OB31" s="18"/>
      <c r="OC31" s="18"/>
      <c r="OD31" s="18"/>
      <c r="OE31" s="18"/>
      <c r="OF31" s="18"/>
      <c r="OG31" s="18"/>
      <c r="OH31" s="18"/>
      <c r="OI31" s="18"/>
      <c r="OJ31" s="18"/>
      <c r="OK31" s="18"/>
      <c r="OL31" s="18"/>
      <c r="OM31" s="18"/>
      <c r="ON31" s="18"/>
      <c r="OO31" s="18"/>
      <c r="OP31" s="18"/>
      <c r="OQ31" s="18"/>
      <c r="OR31" s="18"/>
      <c r="OS31" s="18"/>
      <c r="OT31" s="18"/>
      <c r="OU31" s="18"/>
      <c r="OV31" s="18"/>
      <c r="OW31" s="18"/>
      <c r="OX31" s="18"/>
      <c r="OY31" s="18"/>
      <c r="OZ31" s="18"/>
      <c r="PA31" s="18"/>
      <c r="PB31" s="18"/>
      <c r="PC31" s="18"/>
      <c r="PD31" s="18"/>
      <c r="PE31" s="18"/>
      <c r="PF31" s="18"/>
      <c r="PG31" s="18"/>
      <c r="PH31" s="18"/>
      <c r="PI31" s="18"/>
      <c r="PJ31" s="18"/>
      <c r="PK31" s="18"/>
      <c r="PL31" s="18"/>
      <c r="PM31" s="18"/>
      <c r="PN31" s="18"/>
      <c r="PO31" s="18"/>
      <c r="PP31" s="18"/>
      <c r="PQ31" s="18"/>
      <c r="PR31" s="18"/>
      <c r="PS31" s="18"/>
      <c r="PT31" s="18"/>
      <c r="PU31" s="18"/>
      <c r="PV31" s="18"/>
      <c r="PW31" s="18"/>
      <c r="PX31" s="18"/>
      <c r="PY31" s="18"/>
      <c r="PZ31" s="18"/>
      <c r="QA31" s="18"/>
      <c r="QB31" s="18"/>
      <c r="QC31" s="18"/>
      <c r="QD31" s="18"/>
      <c r="QE31" s="18"/>
      <c r="QF31" s="18"/>
      <c r="QG31" s="18"/>
      <c r="QH31" s="18"/>
      <c r="QI31" s="18"/>
      <c r="QJ31" s="18"/>
      <c r="QK31" s="18"/>
      <c r="QL31" s="18"/>
      <c r="QM31" s="18"/>
      <c r="QN31" s="18"/>
      <c r="QO31" s="18"/>
      <c r="QP31" s="18"/>
      <c r="QQ31" s="18"/>
      <c r="QR31" s="18"/>
      <c r="QS31" s="18"/>
      <c r="QT31" s="18"/>
      <c r="QU31" s="18"/>
      <c r="QV31" s="18"/>
      <c r="QW31" s="18"/>
      <c r="QX31" s="18"/>
      <c r="QY31" s="18"/>
      <c r="QZ31" s="18"/>
      <c r="RA31" s="18"/>
      <c r="RB31" s="18"/>
      <c r="RC31" s="18"/>
      <c r="RD31" s="18"/>
      <c r="RE31" s="18"/>
      <c r="RF31" s="18"/>
      <c r="RG31" s="18"/>
      <c r="RH31" s="18"/>
      <c r="RI31" s="18"/>
      <c r="RJ31" s="18"/>
      <c r="RK31" s="18"/>
      <c r="RL31" s="18"/>
      <c r="RM31" s="18"/>
      <c r="RN31" s="18"/>
      <c r="RO31" s="18"/>
      <c r="RP31" s="18"/>
      <c r="RQ31" s="18"/>
      <c r="RR31" s="18"/>
      <c r="RS31" s="18"/>
      <c r="RT31" s="18"/>
      <c r="RU31" s="18"/>
      <c r="RV31" s="18"/>
      <c r="RW31" s="18"/>
      <c r="RX31" s="18"/>
      <c r="RY31" s="18"/>
      <c r="RZ31" s="18"/>
      <c r="SA31" s="18"/>
      <c r="SB31" s="18"/>
      <c r="SC31" s="18"/>
      <c r="SD31" s="18"/>
      <c r="SE31" s="18"/>
      <c r="SF31" s="18"/>
      <c r="SG31" s="18"/>
      <c r="SH31" s="18"/>
      <c r="SI31" s="18"/>
      <c r="SJ31" s="18"/>
      <c r="SK31" s="18"/>
      <c r="SL31" s="18"/>
      <c r="SM31" s="18"/>
      <c r="SN31" s="18"/>
      <c r="SO31" s="18"/>
      <c r="SP31" s="18"/>
      <c r="SQ31" s="18"/>
      <c r="SR31" s="18"/>
      <c r="SS31" s="18"/>
      <c r="ST31" s="18"/>
      <c r="SU31" s="18"/>
      <c r="SV31" s="18"/>
      <c r="SW31" s="18"/>
      <c r="SX31" s="18"/>
      <c r="SY31" s="18"/>
      <c r="SZ31" s="18"/>
      <c r="TA31" s="18"/>
      <c r="TB31" s="18"/>
      <c r="TC31" s="18"/>
      <c r="TD31" s="18"/>
      <c r="TE31" s="18"/>
      <c r="TF31" s="18"/>
      <c r="TG31" s="18"/>
      <c r="TH31" s="18"/>
      <c r="TI31" s="18"/>
      <c r="TJ31" s="18"/>
      <c r="TK31" s="18"/>
      <c r="TL31" s="18"/>
      <c r="TM31" s="18"/>
      <c r="TN31" s="18"/>
      <c r="TO31" s="18"/>
      <c r="TP31" s="18"/>
      <c r="TQ31" s="18"/>
      <c r="TR31" s="18"/>
      <c r="TS31" s="18"/>
      <c r="TT31" s="18"/>
      <c r="TU31" s="18"/>
      <c r="TV31" s="18"/>
      <c r="TW31" s="18"/>
      <c r="TX31" s="18"/>
      <c r="TY31" s="18"/>
      <c r="TZ31" s="18"/>
      <c r="UA31" s="18"/>
      <c r="UB31" s="18"/>
      <c r="UC31" s="18"/>
      <c r="UD31" s="18"/>
      <c r="UE31" s="18"/>
      <c r="UF31" s="18"/>
      <c r="UG31" s="18"/>
      <c r="UH31" s="18"/>
      <c r="UI31" s="18"/>
      <c r="UJ31" s="18"/>
      <c r="UK31" s="18"/>
      <c r="UL31" s="18"/>
      <c r="UM31" s="18"/>
      <c r="UN31" s="18"/>
      <c r="UO31" s="18"/>
      <c r="UP31" s="18"/>
      <c r="UQ31" s="18"/>
      <c r="UR31" s="18"/>
      <c r="US31" s="18"/>
      <c r="UT31" s="18"/>
      <c r="UU31" s="18"/>
      <c r="UV31" s="18"/>
      <c r="UW31" s="18"/>
      <c r="UX31" s="18"/>
      <c r="UY31" s="18"/>
      <c r="UZ31" s="18"/>
      <c r="VA31" s="18"/>
      <c r="VB31" s="18"/>
      <c r="VC31" s="18"/>
      <c r="VD31" s="18"/>
      <c r="VE31" s="18"/>
      <c r="VF31" s="18"/>
      <c r="VG31" s="18"/>
      <c r="VH31" s="18"/>
      <c r="VI31" s="18"/>
      <c r="VJ31" s="18"/>
      <c r="VK31" s="18"/>
      <c r="VL31" s="18"/>
      <c r="VM31" s="18"/>
      <c r="VN31" s="18"/>
      <c r="VO31" s="18"/>
      <c r="VP31" s="18"/>
      <c r="VQ31" s="18"/>
      <c r="VR31" s="18"/>
      <c r="VS31" s="18"/>
      <c r="VT31" s="18"/>
      <c r="VU31" s="18"/>
      <c r="VV31" s="18"/>
      <c r="VW31" s="18"/>
      <c r="VX31" s="18"/>
      <c r="VY31" s="18"/>
      <c r="VZ31" s="18"/>
      <c r="WA31" s="18"/>
      <c r="WB31" s="18"/>
      <c r="WC31" s="18"/>
      <c r="WD31" s="18"/>
      <c r="WE31" s="18"/>
      <c r="WF31" s="18"/>
      <c r="WG31" s="18"/>
      <c r="WH31" s="18"/>
      <c r="WI31" s="18"/>
      <c r="WJ31" s="18"/>
      <c r="WK31" s="18"/>
      <c r="WL31" s="18"/>
      <c r="WM31" s="18"/>
      <c r="WN31" s="18"/>
      <c r="WO31" s="18"/>
      <c r="WP31" s="18"/>
      <c r="WQ31" s="18"/>
      <c r="WR31" s="18"/>
      <c r="WS31" s="18"/>
      <c r="WT31" s="18"/>
      <c r="WU31" s="18"/>
      <c r="WV31" s="18"/>
      <c r="WW31" s="18"/>
      <c r="WX31" s="18"/>
      <c r="WY31" s="18"/>
      <c r="WZ31" s="18"/>
      <c r="XA31" s="18"/>
      <c r="XB31" s="18"/>
      <c r="XC31" s="18"/>
      <c r="XD31" s="18"/>
      <c r="XE31" s="18"/>
      <c r="XF31" s="18"/>
      <c r="XG31" s="18"/>
      <c r="XH31" s="18"/>
      <c r="XI31" s="18"/>
      <c r="XJ31" s="18"/>
      <c r="XK31" s="18"/>
      <c r="XL31" s="18"/>
      <c r="XM31" s="18"/>
      <c r="XN31" s="18"/>
      <c r="XO31" s="18"/>
      <c r="XP31" s="18"/>
      <c r="XQ31" s="18"/>
      <c r="XR31" s="18"/>
      <c r="XS31" s="18"/>
      <c r="XT31" s="18"/>
      <c r="XU31" s="18"/>
      <c r="XV31" s="18"/>
      <c r="XW31" s="18"/>
      <c r="XX31" s="18"/>
      <c r="XY31" s="18"/>
      <c r="XZ31" s="18"/>
      <c r="YA31" s="18"/>
      <c r="YB31" s="18"/>
      <c r="YC31" s="18"/>
      <c r="YD31" s="18"/>
      <c r="YE31" s="18"/>
      <c r="YF31" s="18"/>
      <c r="YG31" s="18"/>
      <c r="YH31" s="18"/>
      <c r="YI31" s="18"/>
      <c r="YJ31" s="18"/>
      <c r="YK31" s="18"/>
      <c r="YL31" s="18"/>
      <c r="YM31" s="18"/>
      <c r="YN31" s="18"/>
      <c r="YO31" s="18"/>
      <c r="YP31" s="18"/>
      <c r="YQ31" s="18"/>
      <c r="YR31" s="18"/>
      <c r="YS31" s="18"/>
      <c r="YT31" s="18"/>
      <c r="YU31" s="18"/>
      <c r="YV31" s="18"/>
      <c r="YW31" s="18"/>
      <c r="YX31" s="18"/>
      <c r="YY31" s="18"/>
      <c r="YZ31" s="18"/>
      <c r="ZA31" s="18"/>
      <c r="ZB31" s="18"/>
      <c r="ZC31" s="18"/>
      <c r="ZD31" s="18"/>
      <c r="ZE31" s="18"/>
      <c r="ZF31" s="18"/>
      <c r="ZG31" s="18"/>
      <c r="ZH31" s="18"/>
      <c r="ZI31" s="18"/>
      <c r="ZJ31" s="18"/>
      <c r="ZK31" s="18"/>
      <c r="ZL31" s="18"/>
      <c r="ZM31" s="18"/>
      <c r="ZN31" s="18"/>
      <c r="ZO31" s="18"/>
      <c r="ZP31" s="18"/>
      <c r="ZQ31" s="18"/>
      <c r="ZR31" s="18"/>
      <c r="ZS31" s="18"/>
      <c r="ZT31" s="18"/>
      <c r="ZU31" s="18"/>
      <c r="ZV31" s="18"/>
      <c r="ZW31" s="18"/>
      <c r="ZX31" s="18"/>
      <c r="ZY31" s="18"/>
      <c r="ZZ31" s="18"/>
      <c r="AAA31" s="18"/>
      <c r="AAB31" s="18"/>
      <c r="AAC31" s="18"/>
      <c r="AAD31" s="18"/>
      <c r="AAE31" s="18"/>
      <c r="AAF31" s="18"/>
      <c r="AAG31" s="18"/>
      <c r="AAH31" s="18"/>
      <c r="AAI31" s="18"/>
      <c r="AAJ31" s="18"/>
      <c r="AAK31" s="18"/>
      <c r="AAL31" s="18"/>
      <c r="AAM31" s="18"/>
      <c r="AAN31" s="18"/>
      <c r="AAO31" s="18"/>
      <c r="AAP31" s="18"/>
      <c r="AAQ31" s="18"/>
      <c r="AAR31" s="18"/>
      <c r="AAS31" s="18"/>
      <c r="AAT31" s="18"/>
      <c r="AAU31" s="18"/>
      <c r="AAV31" s="18"/>
      <c r="AAW31" s="18"/>
      <c r="AAX31" s="18"/>
      <c r="AAY31" s="18"/>
      <c r="AAZ31" s="18"/>
      <c r="ABA31" s="18"/>
      <c r="ABB31" s="18"/>
      <c r="ABC31" s="18"/>
      <c r="ABD31" s="18"/>
      <c r="ABE31" s="18"/>
      <c r="ABF31" s="18"/>
      <c r="ABG31" s="18"/>
      <c r="ABH31" s="18"/>
      <c r="ABI31" s="18"/>
      <c r="ABJ31" s="18"/>
      <c r="ABK31" s="18"/>
      <c r="ABL31" s="18"/>
      <c r="ABM31" s="18"/>
      <c r="ABN31" s="18"/>
      <c r="ABO31" s="18"/>
      <c r="ABP31" s="18"/>
      <c r="ABQ31" s="18"/>
      <c r="ABR31" s="18"/>
      <c r="ABS31" s="18"/>
      <c r="ABT31" s="18"/>
      <c r="ABU31" s="18"/>
      <c r="ABV31" s="18"/>
      <c r="ABW31" s="18"/>
      <c r="ABX31" s="18"/>
      <c r="ABY31" s="18"/>
      <c r="ABZ31" s="18"/>
      <c r="ACA31" s="18"/>
      <c r="ACB31" s="18"/>
      <c r="ACC31" s="18"/>
      <c r="ACD31" s="18"/>
      <c r="ACE31" s="18"/>
      <c r="ACF31" s="18"/>
      <c r="ACG31" s="18"/>
      <c r="ACH31" s="18"/>
      <c r="ACI31" s="18"/>
      <c r="ACJ31" s="18"/>
      <c r="ACK31" s="18"/>
      <c r="ACL31" s="18"/>
      <c r="ACM31" s="18"/>
      <c r="ACN31" s="18"/>
      <c r="ACO31" s="18"/>
      <c r="ACP31" s="18"/>
      <c r="ACQ31" s="18"/>
      <c r="ACR31" s="18"/>
      <c r="ACS31" s="18"/>
      <c r="ACT31" s="18"/>
      <c r="ACU31" s="18"/>
      <c r="ACV31" s="18"/>
      <c r="ACW31" s="18"/>
      <c r="ACX31" s="18"/>
      <c r="ACY31" s="18"/>
      <c r="ACZ31" s="18"/>
      <c r="ADA31" s="18"/>
      <c r="ADB31" s="18"/>
      <c r="ADC31" s="18"/>
      <c r="ADD31" s="18"/>
      <c r="ADE31" s="18"/>
      <c r="ADF31" s="18"/>
      <c r="ADG31" s="18"/>
      <c r="ADH31" s="18"/>
      <c r="ADI31" s="18"/>
      <c r="ADJ31" s="18"/>
      <c r="ADK31" s="18"/>
      <c r="ADL31" s="18"/>
      <c r="ADM31" s="18"/>
      <c r="ADN31" s="18"/>
      <c r="ADO31" s="18"/>
      <c r="ADP31" s="18"/>
      <c r="ADQ31" s="18"/>
      <c r="ADR31" s="18"/>
      <c r="ADS31" s="18"/>
      <c r="ADT31" s="18"/>
      <c r="ADU31" s="18"/>
      <c r="ADV31" s="18"/>
      <c r="ADW31" s="18"/>
      <c r="ADX31" s="18"/>
      <c r="ADY31" s="18"/>
      <c r="ADZ31" s="18"/>
      <c r="AEA31" s="18"/>
      <c r="AEB31" s="18"/>
      <c r="AEC31" s="18"/>
      <c r="AED31" s="18"/>
      <c r="AEE31" s="18"/>
      <c r="AEF31" s="18"/>
      <c r="AEG31" s="18"/>
      <c r="AEH31" s="18"/>
      <c r="AEI31" s="18"/>
      <c r="AEJ31" s="18"/>
      <c r="AEK31" s="18"/>
      <c r="AEL31" s="18"/>
      <c r="AEM31" s="18"/>
      <c r="AEN31" s="18"/>
      <c r="AEO31" s="18"/>
      <c r="AEP31" s="18"/>
      <c r="AEQ31" s="18"/>
      <c r="AER31" s="18"/>
      <c r="AES31" s="18"/>
      <c r="AET31" s="18"/>
      <c r="AEU31" s="18"/>
      <c r="AEV31" s="18"/>
      <c r="AEW31" s="18"/>
      <c r="AEX31" s="18"/>
      <c r="AEY31" s="18"/>
      <c r="AEZ31" s="18"/>
      <c r="AFA31" s="18"/>
      <c r="AFB31" s="18"/>
      <c r="AFC31" s="18"/>
      <c r="AFD31" s="18"/>
      <c r="AFE31" s="18"/>
      <c r="AFF31" s="18"/>
      <c r="AFG31" s="18"/>
      <c r="AFH31" s="18"/>
      <c r="AFI31" s="18"/>
      <c r="AFJ31" s="18"/>
      <c r="AFK31" s="18"/>
      <c r="AFL31" s="18"/>
      <c r="AFM31" s="18"/>
      <c r="AFN31" s="18"/>
      <c r="AFO31" s="18"/>
      <c r="AFP31" s="18"/>
      <c r="AFQ31" s="18"/>
      <c r="AFR31" s="18"/>
      <c r="AFS31" s="18"/>
      <c r="AFT31" s="18"/>
      <c r="AFU31" s="18"/>
      <c r="AFV31" s="18"/>
      <c r="AFW31" s="18"/>
      <c r="AFX31" s="18"/>
      <c r="AFY31" s="18"/>
      <c r="AFZ31" s="18"/>
      <c r="AGA31" s="18"/>
      <c r="AGB31" s="18"/>
      <c r="AGC31" s="18"/>
      <c r="AGD31" s="18"/>
      <c r="AGE31" s="18"/>
      <c r="AGF31" s="18"/>
      <c r="AGG31" s="18"/>
      <c r="AGH31" s="18"/>
      <c r="AGI31" s="18"/>
      <c r="AGJ31" s="18"/>
      <c r="AGK31" s="18"/>
      <c r="AGL31" s="18"/>
      <c r="AGM31" s="18"/>
      <c r="AGN31" s="18"/>
      <c r="AGO31" s="18"/>
      <c r="AGP31" s="18"/>
      <c r="AGQ31" s="18"/>
      <c r="AGR31" s="18"/>
      <c r="AGS31" s="18"/>
      <c r="AGT31" s="18"/>
      <c r="AGU31" s="18"/>
      <c r="AGV31" s="18"/>
      <c r="AGW31" s="18"/>
      <c r="AGX31" s="18"/>
      <c r="AGY31" s="18"/>
      <c r="AGZ31" s="18"/>
      <c r="AHA31" s="18"/>
      <c r="AHB31" s="18"/>
      <c r="AHC31" s="18"/>
      <c r="AHD31" s="18"/>
      <c r="AHE31" s="18"/>
      <c r="AHF31" s="18"/>
      <c r="AHG31" s="18"/>
      <c r="AHH31" s="18"/>
      <c r="AHI31" s="18"/>
      <c r="AHJ31" s="18"/>
      <c r="AHK31" s="18"/>
      <c r="AHL31" s="18"/>
      <c r="AHM31" s="18"/>
      <c r="AHN31" s="18"/>
      <c r="AHO31" s="18"/>
      <c r="AHP31" s="18"/>
      <c r="AHQ31" s="18"/>
      <c r="AHR31" s="18"/>
      <c r="AHS31" s="18"/>
      <c r="AHT31" s="18"/>
      <c r="AHU31" s="18"/>
      <c r="AHV31" s="18"/>
      <c r="AHW31" s="18"/>
      <c r="AHX31" s="18"/>
      <c r="AHY31" s="18"/>
      <c r="AHZ31" s="18"/>
      <c r="AIA31" s="18"/>
      <c r="AIB31" s="18"/>
      <c r="AIC31" s="18"/>
      <c r="AID31" s="18"/>
      <c r="AIE31" s="18"/>
      <c r="AIF31" s="18"/>
      <c r="AIG31" s="18"/>
      <c r="AIH31" s="18"/>
      <c r="AII31" s="18"/>
      <c r="AIJ31" s="18"/>
      <c r="AIK31" s="18"/>
      <c r="AIL31" s="18"/>
      <c r="AIM31" s="18"/>
      <c r="AIN31" s="18"/>
      <c r="AIO31" s="18"/>
      <c r="AIP31" s="18"/>
      <c r="AIQ31" s="18"/>
      <c r="AIR31" s="18"/>
      <c r="AIS31" s="18"/>
      <c r="AIT31" s="18"/>
      <c r="AIU31" s="18"/>
      <c r="AIV31" s="18"/>
      <c r="AIW31" s="18"/>
      <c r="AIX31" s="18"/>
      <c r="AIY31" s="18"/>
      <c r="AIZ31" s="18"/>
      <c r="AJA31" s="18"/>
      <c r="AJB31" s="18"/>
      <c r="AJC31" s="18"/>
      <c r="AJD31" s="18"/>
      <c r="AJE31" s="18"/>
      <c r="AJF31" s="18"/>
      <c r="AJG31" s="18"/>
      <c r="AJH31" s="18"/>
      <c r="AJI31" s="18"/>
      <c r="AJJ31" s="18"/>
      <c r="AJK31" s="18"/>
      <c r="AJL31" s="18"/>
      <c r="AJM31" s="18"/>
      <c r="AJN31" s="18"/>
      <c r="AJO31" s="18"/>
      <c r="AJP31" s="18"/>
      <c r="AJQ31" s="18"/>
      <c r="AJR31" s="18"/>
      <c r="AJS31" s="18"/>
      <c r="AJT31" s="18"/>
      <c r="AJU31" s="18"/>
      <c r="AJV31" s="18"/>
      <c r="AJW31" s="18"/>
      <c r="AJX31" s="18"/>
      <c r="AJY31" s="18"/>
      <c r="AJZ31" s="18"/>
      <c r="AKA31" s="18"/>
      <c r="AKB31" s="18"/>
      <c r="AKC31" s="18"/>
      <c r="AKD31" s="18"/>
      <c r="AKE31" s="18"/>
      <c r="AKF31" s="18"/>
      <c r="AKG31" s="18"/>
      <c r="AKH31" s="18"/>
      <c r="AKI31" s="18"/>
      <c r="AKJ31" s="18"/>
      <c r="AKK31" s="18"/>
      <c r="AKL31" s="18"/>
      <c r="AKM31" s="18"/>
      <c r="AKN31" s="18"/>
      <c r="AKO31" s="18"/>
      <c r="AKP31" s="18"/>
      <c r="AKQ31" s="18"/>
      <c r="AKR31" s="18"/>
      <c r="AKS31" s="18"/>
      <c r="AKT31" s="18"/>
      <c r="AKU31" s="18"/>
      <c r="AKV31" s="18"/>
      <c r="AKW31" s="18"/>
      <c r="AKX31" s="18"/>
      <c r="AKY31" s="18"/>
      <c r="AKZ31" s="18"/>
      <c r="ALA31" s="18"/>
      <c r="ALB31" s="18"/>
      <c r="ALC31" s="18"/>
      <c r="ALD31" s="18"/>
      <c r="ALE31" s="18"/>
      <c r="ALF31" s="18"/>
      <c r="ALG31" s="18"/>
      <c r="ALH31" s="18"/>
    </row>
    <row r="32" spans="1:996" ht="6.75" customHeight="1">
      <c r="A32" s="561"/>
      <c r="B32" s="570"/>
      <c r="C32" s="561"/>
      <c r="D32" s="561"/>
      <c r="E32" s="561"/>
      <c r="F32" s="561"/>
      <c r="G32" s="561"/>
      <c r="H32" s="561"/>
      <c r="I32" s="561"/>
      <c r="J32" s="561"/>
      <c r="K32" s="561"/>
      <c r="L32" s="561"/>
      <c r="M32" s="561"/>
      <c r="N32" s="561"/>
      <c r="O32" s="561"/>
      <c r="P32" s="561"/>
      <c r="Q32" s="561"/>
      <c r="R32" s="561"/>
      <c r="S32" s="561"/>
      <c r="T32" s="561"/>
      <c r="U32" s="561"/>
      <c r="V32" s="580"/>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c r="IV32" s="18"/>
      <c r="IW32" s="18"/>
      <c r="IX32" s="18"/>
      <c r="IY32" s="18"/>
      <c r="IZ32" s="18"/>
      <c r="JA32" s="18"/>
      <c r="JB32" s="18"/>
      <c r="JC32" s="18"/>
      <c r="JD32" s="18"/>
      <c r="JE32" s="18"/>
      <c r="JF32" s="18"/>
      <c r="JG32" s="18"/>
      <c r="JH32" s="18"/>
      <c r="JI32" s="18"/>
      <c r="JJ32" s="18"/>
      <c r="JK32" s="18"/>
      <c r="JL32" s="18"/>
      <c r="JM32" s="18"/>
      <c r="JN32" s="18"/>
      <c r="JO32" s="18"/>
      <c r="JP32" s="18"/>
      <c r="JQ32" s="18"/>
      <c r="JR32" s="18"/>
      <c r="JS32" s="18"/>
      <c r="JT32" s="18"/>
      <c r="JU32" s="18"/>
      <c r="JV32" s="18"/>
      <c r="JW32" s="18"/>
      <c r="JX32" s="18"/>
      <c r="JY32" s="18"/>
      <c r="JZ32" s="18"/>
      <c r="KA32" s="18"/>
      <c r="KB32" s="18"/>
      <c r="KC32" s="18"/>
      <c r="KD32" s="18"/>
      <c r="KE32" s="18"/>
      <c r="KF32" s="18"/>
      <c r="KG32" s="18"/>
      <c r="KH32" s="18"/>
      <c r="KI32" s="18"/>
      <c r="KJ32" s="18"/>
      <c r="KK32" s="18"/>
      <c r="KL32" s="18"/>
      <c r="KM32" s="18"/>
      <c r="KN32" s="18"/>
      <c r="KO32" s="18"/>
      <c r="KP32" s="18"/>
      <c r="KQ32" s="18"/>
      <c r="KR32" s="18"/>
      <c r="KS32" s="18"/>
      <c r="KT32" s="18"/>
      <c r="KU32" s="18"/>
      <c r="KV32" s="18"/>
      <c r="KW32" s="18"/>
      <c r="KX32" s="18"/>
      <c r="KY32" s="18"/>
      <c r="KZ32" s="18"/>
      <c r="LA32" s="18"/>
      <c r="LB32" s="18"/>
      <c r="LC32" s="18"/>
      <c r="LD32" s="18"/>
      <c r="LE32" s="18"/>
      <c r="LF32" s="18"/>
      <c r="LG32" s="18"/>
      <c r="LH32" s="18"/>
      <c r="LI32" s="18"/>
      <c r="LJ32" s="18"/>
      <c r="LK32" s="18"/>
      <c r="LL32" s="18"/>
      <c r="LM32" s="18"/>
      <c r="LN32" s="18"/>
      <c r="LO32" s="18"/>
      <c r="LP32" s="18"/>
      <c r="LQ32" s="18"/>
      <c r="LR32" s="18"/>
      <c r="LS32" s="18"/>
      <c r="LT32" s="18"/>
      <c r="LU32" s="18"/>
      <c r="LV32" s="18"/>
      <c r="LW32" s="18"/>
      <c r="LX32" s="18"/>
      <c r="LY32" s="18"/>
      <c r="LZ32" s="18"/>
      <c r="MA32" s="18"/>
      <c r="MB32" s="18"/>
      <c r="MC32" s="18"/>
      <c r="MD32" s="18"/>
      <c r="ME32" s="18"/>
      <c r="MF32" s="18"/>
      <c r="MG32" s="18"/>
      <c r="MH32" s="18"/>
      <c r="MI32" s="18"/>
      <c r="MJ32" s="18"/>
      <c r="MK32" s="18"/>
      <c r="ML32" s="18"/>
      <c r="MM32" s="18"/>
      <c r="MN32" s="18"/>
      <c r="MO32" s="18"/>
      <c r="MP32" s="18"/>
      <c r="MQ32" s="18"/>
      <c r="MR32" s="18"/>
      <c r="MS32" s="18"/>
      <c r="MT32" s="18"/>
      <c r="MU32" s="18"/>
      <c r="MV32" s="18"/>
      <c r="MW32" s="18"/>
      <c r="MX32" s="18"/>
      <c r="MY32" s="18"/>
      <c r="MZ32" s="18"/>
      <c r="NA32" s="18"/>
      <c r="NB32" s="18"/>
      <c r="NC32" s="18"/>
      <c r="ND32" s="18"/>
      <c r="NE32" s="18"/>
      <c r="NF32" s="18"/>
      <c r="NG32" s="18"/>
      <c r="NH32" s="18"/>
      <c r="NI32" s="18"/>
      <c r="NJ32" s="18"/>
      <c r="NK32" s="18"/>
      <c r="NL32" s="18"/>
      <c r="NM32" s="18"/>
      <c r="NN32" s="18"/>
      <c r="NO32" s="18"/>
      <c r="NP32" s="18"/>
      <c r="NQ32" s="18"/>
      <c r="NR32" s="18"/>
      <c r="NS32" s="18"/>
      <c r="NT32" s="18"/>
      <c r="NU32" s="18"/>
      <c r="NV32" s="18"/>
      <c r="NW32" s="18"/>
      <c r="NX32" s="18"/>
      <c r="NY32" s="18"/>
      <c r="NZ32" s="18"/>
      <c r="OA32" s="18"/>
      <c r="OB32" s="18"/>
      <c r="OC32" s="18"/>
      <c r="OD32" s="18"/>
      <c r="OE32" s="18"/>
      <c r="OF32" s="18"/>
      <c r="OG32" s="18"/>
      <c r="OH32" s="18"/>
      <c r="OI32" s="18"/>
      <c r="OJ32" s="18"/>
      <c r="OK32" s="18"/>
      <c r="OL32" s="18"/>
      <c r="OM32" s="18"/>
      <c r="ON32" s="18"/>
      <c r="OO32" s="18"/>
      <c r="OP32" s="18"/>
      <c r="OQ32" s="18"/>
      <c r="OR32" s="18"/>
      <c r="OS32" s="18"/>
      <c r="OT32" s="18"/>
      <c r="OU32" s="18"/>
      <c r="OV32" s="18"/>
      <c r="OW32" s="18"/>
      <c r="OX32" s="18"/>
      <c r="OY32" s="18"/>
      <c r="OZ32" s="18"/>
      <c r="PA32" s="18"/>
      <c r="PB32" s="18"/>
      <c r="PC32" s="18"/>
      <c r="PD32" s="18"/>
      <c r="PE32" s="18"/>
      <c r="PF32" s="18"/>
      <c r="PG32" s="18"/>
      <c r="PH32" s="18"/>
      <c r="PI32" s="18"/>
      <c r="PJ32" s="18"/>
      <c r="PK32" s="18"/>
      <c r="PL32" s="18"/>
      <c r="PM32" s="18"/>
      <c r="PN32" s="18"/>
      <c r="PO32" s="18"/>
      <c r="PP32" s="18"/>
      <c r="PQ32" s="18"/>
      <c r="PR32" s="18"/>
      <c r="PS32" s="18"/>
      <c r="PT32" s="18"/>
      <c r="PU32" s="18"/>
      <c r="PV32" s="18"/>
      <c r="PW32" s="18"/>
      <c r="PX32" s="18"/>
      <c r="PY32" s="18"/>
      <c r="PZ32" s="18"/>
      <c r="QA32" s="18"/>
      <c r="QB32" s="18"/>
      <c r="QC32" s="18"/>
      <c r="QD32" s="18"/>
      <c r="QE32" s="18"/>
      <c r="QF32" s="18"/>
      <c r="QG32" s="18"/>
      <c r="QH32" s="18"/>
      <c r="QI32" s="18"/>
      <c r="QJ32" s="18"/>
      <c r="QK32" s="18"/>
      <c r="QL32" s="18"/>
      <c r="QM32" s="18"/>
      <c r="QN32" s="18"/>
      <c r="QO32" s="18"/>
      <c r="QP32" s="18"/>
      <c r="QQ32" s="18"/>
      <c r="QR32" s="18"/>
      <c r="QS32" s="18"/>
      <c r="QT32" s="18"/>
      <c r="QU32" s="18"/>
      <c r="QV32" s="18"/>
      <c r="QW32" s="18"/>
      <c r="QX32" s="18"/>
      <c r="QY32" s="18"/>
      <c r="QZ32" s="18"/>
      <c r="RA32" s="18"/>
      <c r="RB32" s="18"/>
      <c r="RC32" s="18"/>
      <c r="RD32" s="18"/>
      <c r="RE32" s="18"/>
      <c r="RF32" s="18"/>
      <c r="RG32" s="18"/>
      <c r="RH32" s="18"/>
      <c r="RI32" s="18"/>
      <c r="RJ32" s="18"/>
      <c r="RK32" s="18"/>
      <c r="RL32" s="18"/>
      <c r="RM32" s="18"/>
      <c r="RN32" s="18"/>
      <c r="RO32" s="18"/>
      <c r="RP32" s="18"/>
      <c r="RQ32" s="18"/>
      <c r="RR32" s="18"/>
      <c r="RS32" s="18"/>
      <c r="RT32" s="18"/>
      <c r="RU32" s="18"/>
      <c r="RV32" s="18"/>
      <c r="RW32" s="18"/>
      <c r="RX32" s="18"/>
      <c r="RY32" s="18"/>
      <c r="RZ32" s="18"/>
      <c r="SA32" s="18"/>
      <c r="SB32" s="18"/>
      <c r="SC32" s="18"/>
      <c r="SD32" s="18"/>
      <c r="SE32" s="18"/>
      <c r="SF32" s="18"/>
      <c r="SG32" s="18"/>
      <c r="SH32" s="18"/>
      <c r="SI32" s="18"/>
      <c r="SJ32" s="18"/>
      <c r="SK32" s="18"/>
      <c r="SL32" s="18"/>
      <c r="SM32" s="18"/>
      <c r="SN32" s="18"/>
      <c r="SO32" s="18"/>
      <c r="SP32" s="18"/>
      <c r="SQ32" s="18"/>
      <c r="SR32" s="18"/>
      <c r="SS32" s="18"/>
      <c r="ST32" s="18"/>
      <c r="SU32" s="18"/>
      <c r="SV32" s="18"/>
      <c r="SW32" s="18"/>
      <c r="SX32" s="18"/>
      <c r="SY32" s="18"/>
      <c r="SZ32" s="18"/>
      <c r="TA32" s="18"/>
      <c r="TB32" s="18"/>
      <c r="TC32" s="18"/>
      <c r="TD32" s="18"/>
      <c r="TE32" s="18"/>
      <c r="TF32" s="18"/>
      <c r="TG32" s="18"/>
      <c r="TH32" s="18"/>
      <c r="TI32" s="18"/>
      <c r="TJ32" s="18"/>
      <c r="TK32" s="18"/>
      <c r="TL32" s="18"/>
      <c r="TM32" s="18"/>
      <c r="TN32" s="18"/>
      <c r="TO32" s="18"/>
      <c r="TP32" s="18"/>
      <c r="TQ32" s="18"/>
      <c r="TR32" s="18"/>
      <c r="TS32" s="18"/>
      <c r="TT32" s="18"/>
      <c r="TU32" s="18"/>
      <c r="TV32" s="18"/>
      <c r="TW32" s="18"/>
      <c r="TX32" s="18"/>
      <c r="TY32" s="18"/>
      <c r="TZ32" s="18"/>
      <c r="UA32" s="18"/>
      <c r="UB32" s="18"/>
      <c r="UC32" s="18"/>
      <c r="UD32" s="18"/>
      <c r="UE32" s="18"/>
      <c r="UF32" s="18"/>
      <c r="UG32" s="18"/>
      <c r="UH32" s="18"/>
      <c r="UI32" s="18"/>
      <c r="UJ32" s="18"/>
      <c r="UK32" s="18"/>
      <c r="UL32" s="18"/>
      <c r="UM32" s="18"/>
      <c r="UN32" s="18"/>
      <c r="UO32" s="18"/>
      <c r="UP32" s="18"/>
      <c r="UQ32" s="18"/>
      <c r="UR32" s="18"/>
      <c r="US32" s="18"/>
      <c r="UT32" s="18"/>
      <c r="UU32" s="18"/>
      <c r="UV32" s="18"/>
      <c r="UW32" s="18"/>
      <c r="UX32" s="18"/>
      <c r="UY32" s="18"/>
      <c r="UZ32" s="18"/>
      <c r="VA32" s="18"/>
      <c r="VB32" s="18"/>
      <c r="VC32" s="18"/>
      <c r="VD32" s="18"/>
      <c r="VE32" s="18"/>
      <c r="VF32" s="18"/>
      <c r="VG32" s="18"/>
      <c r="VH32" s="18"/>
      <c r="VI32" s="18"/>
      <c r="VJ32" s="18"/>
      <c r="VK32" s="18"/>
      <c r="VL32" s="18"/>
      <c r="VM32" s="18"/>
      <c r="VN32" s="18"/>
      <c r="VO32" s="18"/>
      <c r="VP32" s="18"/>
      <c r="VQ32" s="18"/>
      <c r="VR32" s="18"/>
      <c r="VS32" s="18"/>
      <c r="VT32" s="18"/>
      <c r="VU32" s="18"/>
      <c r="VV32" s="18"/>
      <c r="VW32" s="18"/>
      <c r="VX32" s="18"/>
      <c r="VY32" s="18"/>
      <c r="VZ32" s="18"/>
      <c r="WA32" s="18"/>
      <c r="WB32" s="18"/>
      <c r="WC32" s="18"/>
      <c r="WD32" s="18"/>
      <c r="WE32" s="18"/>
      <c r="WF32" s="18"/>
      <c r="WG32" s="18"/>
      <c r="WH32" s="18"/>
      <c r="WI32" s="18"/>
      <c r="WJ32" s="18"/>
      <c r="WK32" s="18"/>
      <c r="WL32" s="18"/>
      <c r="WM32" s="18"/>
      <c r="WN32" s="18"/>
      <c r="WO32" s="18"/>
      <c r="WP32" s="18"/>
      <c r="WQ32" s="18"/>
      <c r="WR32" s="18"/>
      <c r="WS32" s="18"/>
      <c r="WT32" s="18"/>
      <c r="WU32" s="18"/>
      <c r="WV32" s="18"/>
      <c r="WW32" s="18"/>
      <c r="WX32" s="18"/>
      <c r="WY32" s="18"/>
      <c r="WZ32" s="18"/>
      <c r="XA32" s="18"/>
      <c r="XB32" s="18"/>
      <c r="XC32" s="18"/>
      <c r="XD32" s="18"/>
      <c r="XE32" s="18"/>
      <c r="XF32" s="18"/>
      <c r="XG32" s="18"/>
      <c r="XH32" s="18"/>
      <c r="XI32" s="18"/>
      <c r="XJ32" s="18"/>
      <c r="XK32" s="18"/>
      <c r="XL32" s="18"/>
      <c r="XM32" s="18"/>
      <c r="XN32" s="18"/>
      <c r="XO32" s="18"/>
      <c r="XP32" s="18"/>
      <c r="XQ32" s="18"/>
      <c r="XR32" s="18"/>
      <c r="XS32" s="18"/>
      <c r="XT32" s="18"/>
      <c r="XU32" s="18"/>
      <c r="XV32" s="18"/>
      <c r="XW32" s="18"/>
      <c r="XX32" s="18"/>
      <c r="XY32" s="18"/>
      <c r="XZ32" s="18"/>
      <c r="YA32" s="18"/>
      <c r="YB32" s="18"/>
      <c r="YC32" s="18"/>
      <c r="YD32" s="18"/>
      <c r="YE32" s="18"/>
      <c r="YF32" s="18"/>
      <c r="YG32" s="18"/>
      <c r="YH32" s="18"/>
      <c r="YI32" s="18"/>
      <c r="YJ32" s="18"/>
      <c r="YK32" s="18"/>
      <c r="YL32" s="18"/>
      <c r="YM32" s="18"/>
      <c r="YN32" s="18"/>
      <c r="YO32" s="18"/>
      <c r="YP32" s="18"/>
      <c r="YQ32" s="18"/>
      <c r="YR32" s="18"/>
      <c r="YS32" s="18"/>
      <c r="YT32" s="18"/>
      <c r="YU32" s="18"/>
      <c r="YV32" s="18"/>
      <c r="YW32" s="18"/>
      <c r="YX32" s="18"/>
      <c r="YY32" s="18"/>
      <c r="YZ32" s="18"/>
      <c r="ZA32" s="18"/>
      <c r="ZB32" s="18"/>
      <c r="ZC32" s="18"/>
      <c r="ZD32" s="18"/>
      <c r="ZE32" s="18"/>
      <c r="ZF32" s="18"/>
      <c r="ZG32" s="18"/>
      <c r="ZH32" s="18"/>
      <c r="ZI32" s="18"/>
      <c r="ZJ32" s="18"/>
      <c r="ZK32" s="18"/>
      <c r="ZL32" s="18"/>
      <c r="ZM32" s="18"/>
      <c r="ZN32" s="18"/>
      <c r="ZO32" s="18"/>
      <c r="ZP32" s="18"/>
      <c r="ZQ32" s="18"/>
      <c r="ZR32" s="18"/>
      <c r="ZS32" s="18"/>
      <c r="ZT32" s="18"/>
      <c r="ZU32" s="18"/>
      <c r="ZV32" s="18"/>
      <c r="ZW32" s="18"/>
      <c r="ZX32" s="18"/>
      <c r="ZY32" s="18"/>
      <c r="ZZ32" s="18"/>
      <c r="AAA32" s="18"/>
      <c r="AAB32" s="18"/>
      <c r="AAC32" s="18"/>
      <c r="AAD32" s="18"/>
      <c r="AAE32" s="18"/>
      <c r="AAF32" s="18"/>
      <c r="AAG32" s="18"/>
      <c r="AAH32" s="18"/>
      <c r="AAI32" s="18"/>
      <c r="AAJ32" s="18"/>
      <c r="AAK32" s="18"/>
      <c r="AAL32" s="18"/>
      <c r="AAM32" s="18"/>
      <c r="AAN32" s="18"/>
      <c r="AAO32" s="18"/>
      <c r="AAP32" s="18"/>
      <c r="AAQ32" s="18"/>
      <c r="AAR32" s="18"/>
      <c r="AAS32" s="18"/>
      <c r="AAT32" s="18"/>
      <c r="AAU32" s="18"/>
      <c r="AAV32" s="18"/>
      <c r="AAW32" s="18"/>
      <c r="AAX32" s="18"/>
      <c r="AAY32" s="18"/>
      <c r="AAZ32" s="18"/>
      <c r="ABA32" s="18"/>
      <c r="ABB32" s="18"/>
      <c r="ABC32" s="18"/>
      <c r="ABD32" s="18"/>
      <c r="ABE32" s="18"/>
      <c r="ABF32" s="18"/>
      <c r="ABG32" s="18"/>
      <c r="ABH32" s="18"/>
      <c r="ABI32" s="18"/>
      <c r="ABJ32" s="18"/>
      <c r="ABK32" s="18"/>
      <c r="ABL32" s="18"/>
      <c r="ABM32" s="18"/>
      <c r="ABN32" s="18"/>
      <c r="ABO32" s="18"/>
      <c r="ABP32" s="18"/>
      <c r="ABQ32" s="18"/>
      <c r="ABR32" s="18"/>
      <c r="ABS32" s="18"/>
      <c r="ABT32" s="18"/>
      <c r="ABU32" s="18"/>
      <c r="ABV32" s="18"/>
      <c r="ABW32" s="18"/>
      <c r="ABX32" s="18"/>
      <c r="ABY32" s="18"/>
      <c r="ABZ32" s="18"/>
      <c r="ACA32" s="18"/>
      <c r="ACB32" s="18"/>
      <c r="ACC32" s="18"/>
      <c r="ACD32" s="18"/>
      <c r="ACE32" s="18"/>
      <c r="ACF32" s="18"/>
      <c r="ACG32" s="18"/>
      <c r="ACH32" s="18"/>
      <c r="ACI32" s="18"/>
      <c r="ACJ32" s="18"/>
      <c r="ACK32" s="18"/>
      <c r="ACL32" s="18"/>
      <c r="ACM32" s="18"/>
      <c r="ACN32" s="18"/>
      <c r="ACO32" s="18"/>
      <c r="ACP32" s="18"/>
      <c r="ACQ32" s="18"/>
      <c r="ACR32" s="18"/>
      <c r="ACS32" s="18"/>
      <c r="ACT32" s="18"/>
      <c r="ACU32" s="18"/>
      <c r="ACV32" s="18"/>
      <c r="ACW32" s="18"/>
      <c r="ACX32" s="18"/>
      <c r="ACY32" s="18"/>
      <c r="ACZ32" s="18"/>
      <c r="ADA32" s="18"/>
      <c r="ADB32" s="18"/>
      <c r="ADC32" s="18"/>
      <c r="ADD32" s="18"/>
      <c r="ADE32" s="18"/>
      <c r="ADF32" s="18"/>
      <c r="ADG32" s="18"/>
      <c r="ADH32" s="18"/>
      <c r="ADI32" s="18"/>
      <c r="ADJ32" s="18"/>
      <c r="ADK32" s="18"/>
      <c r="ADL32" s="18"/>
      <c r="ADM32" s="18"/>
      <c r="ADN32" s="18"/>
      <c r="ADO32" s="18"/>
      <c r="ADP32" s="18"/>
      <c r="ADQ32" s="18"/>
      <c r="ADR32" s="18"/>
      <c r="ADS32" s="18"/>
      <c r="ADT32" s="18"/>
      <c r="ADU32" s="18"/>
      <c r="ADV32" s="18"/>
      <c r="ADW32" s="18"/>
      <c r="ADX32" s="18"/>
      <c r="ADY32" s="18"/>
      <c r="ADZ32" s="18"/>
      <c r="AEA32" s="18"/>
      <c r="AEB32" s="18"/>
      <c r="AEC32" s="18"/>
      <c r="AED32" s="18"/>
      <c r="AEE32" s="18"/>
      <c r="AEF32" s="18"/>
      <c r="AEG32" s="18"/>
      <c r="AEH32" s="18"/>
      <c r="AEI32" s="18"/>
      <c r="AEJ32" s="18"/>
      <c r="AEK32" s="18"/>
      <c r="AEL32" s="18"/>
      <c r="AEM32" s="18"/>
      <c r="AEN32" s="18"/>
      <c r="AEO32" s="18"/>
      <c r="AEP32" s="18"/>
      <c r="AEQ32" s="18"/>
      <c r="AER32" s="18"/>
      <c r="AES32" s="18"/>
      <c r="AET32" s="18"/>
      <c r="AEU32" s="18"/>
      <c r="AEV32" s="18"/>
      <c r="AEW32" s="18"/>
      <c r="AEX32" s="18"/>
      <c r="AEY32" s="18"/>
      <c r="AEZ32" s="18"/>
      <c r="AFA32" s="18"/>
      <c r="AFB32" s="18"/>
      <c r="AFC32" s="18"/>
      <c r="AFD32" s="18"/>
      <c r="AFE32" s="18"/>
      <c r="AFF32" s="18"/>
      <c r="AFG32" s="18"/>
      <c r="AFH32" s="18"/>
      <c r="AFI32" s="18"/>
      <c r="AFJ32" s="18"/>
      <c r="AFK32" s="18"/>
      <c r="AFL32" s="18"/>
      <c r="AFM32" s="18"/>
      <c r="AFN32" s="18"/>
      <c r="AFO32" s="18"/>
      <c r="AFP32" s="18"/>
      <c r="AFQ32" s="18"/>
      <c r="AFR32" s="18"/>
      <c r="AFS32" s="18"/>
      <c r="AFT32" s="18"/>
      <c r="AFU32" s="18"/>
      <c r="AFV32" s="18"/>
      <c r="AFW32" s="18"/>
      <c r="AFX32" s="18"/>
      <c r="AFY32" s="18"/>
      <c r="AFZ32" s="18"/>
      <c r="AGA32" s="18"/>
      <c r="AGB32" s="18"/>
      <c r="AGC32" s="18"/>
      <c r="AGD32" s="18"/>
      <c r="AGE32" s="18"/>
      <c r="AGF32" s="18"/>
      <c r="AGG32" s="18"/>
      <c r="AGH32" s="18"/>
      <c r="AGI32" s="18"/>
      <c r="AGJ32" s="18"/>
      <c r="AGK32" s="18"/>
      <c r="AGL32" s="18"/>
      <c r="AGM32" s="18"/>
      <c r="AGN32" s="18"/>
      <c r="AGO32" s="18"/>
      <c r="AGP32" s="18"/>
      <c r="AGQ32" s="18"/>
      <c r="AGR32" s="18"/>
      <c r="AGS32" s="18"/>
      <c r="AGT32" s="18"/>
      <c r="AGU32" s="18"/>
      <c r="AGV32" s="18"/>
      <c r="AGW32" s="18"/>
      <c r="AGX32" s="18"/>
      <c r="AGY32" s="18"/>
      <c r="AGZ32" s="18"/>
      <c r="AHA32" s="18"/>
      <c r="AHB32" s="18"/>
      <c r="AHC32" s="18"/>
      <c r="AHD32" s="18"/>
      <c r="AHE32" s="18"/>
      <c r="AHF32" s="18"/>
      <c r="AHG32" s="18"/>
      <c r="AHH32" s="18"/>
      <c r="AHI32" s="18"/>
      <c r="AHJ32" s="18"/>
      <c r="AHK32" s="18"/>
      <c r="AHL32" s="18"/>
      <c r="AHM32" s="18"/>
      <c r="AHN32" s="18"/>
      <c r="AHO32" s="18"/>
      <c r="AHP32" s="18"/>
      <c r="AHQ32" s="18"/>
      <c r="AHR32" s="18"/>
      <c r="AHS32" s="18"/>
      <c r="AHT32" s="18"/>
      <c r="AHU32" s="18"/>
      <c r="AHV32" s="18"/>
      <c r="AHW32" s="18"/>
      <c r="AHX32" s="18"/>
      <c r="AHY32" s="18"/>
      <c r="AHZ32" s="18"/>
      <c r="AIA32" s="18"/>
      <c r="AIB32" s="18"/>
      <c r="AIC32" s="18"/>
      <c r="AID32" s="18"/>
      <c r="AIE32" s="18"/>
      <c r="AIF32" s="18"/>
      <c r="AIG32" s="18"/>
      <c r="AIH32" s="18"/>
      <c r="AII32" s="18"/>
      <c r="AIJ32" s="18"/>
      <c r="AIK32" s="18"/>
      <c r="AIL32" s="18"/>
      <c r="AIM32" s="18"/>
      <c r="AIN32" s="18"/>
      <c r="AIO32" s="18"/>
      <c r="AIP32" s="18"/>
      <c r="AIQ32" s="18"/>
      <c r="AIR32" s="18"/>
      <c r="AIS32" s="18"/>
      <c r="AIT32" s="18"/>
      <c r="AIU32" s="18"/>
      <c r="AIV32" s="18"/>
      <c r="AIW32" s="18"/>
      <c r="AIX32" s="18"/>
      <c r="AIY32" s="18"/>
      <c r="AIZ32" s="18"/>
      <c r="AJA32" s="18"/>
      <c r="AJB32" s="18"/>
      <c r="AJC32" s="18"/>
      <c r="AJD32" s="18"/>
      <c r="AJE32" s="18"/>
      <c r="AJF32" s="18"/>
      <c r="AJG32" s="18"/>
      <c r="AJH32" s="18"/>
      <c r="AJI32" s="18"/>
      <c r="AJJ32" s="18"/>
      <c r="AJK32" s="18"/>
      <c r="AJL32" s="18"/>
      <c r="AJM32" s="18"/>
      <c r="AJN32" s="18"/>
      <c r="AJO32" s="18"/>
      <c r="AJP32" s="18"/>
      <c r="AJQ32" s="18"/>
      <c r="AJR32" s="18"/>
      <c r="AJS32" s="18"/>
      <c r="AJT32" s="18"/>
      <c r="AJU32" s="18"/>
      <c r="AJV32" s="18"/>
      <c r="AJW32" s="18"/>
      <c r="AJX32" s="18"/>
      <c r="AJY32" s="18"/>
      <c r="AJZ32" s="18"/>
      <c r="AKA32" s="18"/>
      <c r="AKB32" s="18"/>
      <c r="AKC32" s="18"/>
      <c r="AKD32" s="18"/>
      <c r="AKE32" s="18"/>
      <c r="AKF32" s="18"/>
      <c r="AKG32" s="18"/>
      <c r="AKH32" s="18"/>
      <c r="AKI32" s="18"/>
      <c r="AKJ32" s="18"/>
      <c r="AKK32" s="18"/>
      <c r="AKL32" s="18"/>
      <c r="AKM32" s="18"/>
      <c r="AKN32" s="18"/>
      <c r="AKO32" s="18"/>
      <c r="AKP32" s="18"/>
      <c r="AKQ32" s="18"/>
      <c r="AKR32" s="18"/>
      <c r="AKS32" s="18"/>
      <c r="AKT32" s="18"/>
      <c r="AKU32" s="18"/>
      <c r="AKV32" s="18"/>
      <c r="AKW32" s="18"/>
      <c r="AKX32" s="18"/>
      <c r="AKY32" s="18"/>
      <c r="AKZ32" s="18"/>
      <c r="ALA32" s="18"/>
      <c r="ALB32" s="18"/>
      <c r="ALC32" s="18"/>
      <c r="ALD32" s="18"/>
      <c r="ALE32" s="18"/>
      <c r="ALF32" s="18"/>
      <c r="ALG32" s="18"/>
      <c r="ALH32" s="18"/>
    </row>
    <row r="33" spans="1:996" s="239" customFormat="1" ht="18.75">
      <c r="A33" s="562" t="s">
        <v>3</v>
      </c>
      <c r="B33" s="562" t="s">
        <v>193</v>
      </c>
      <c r="C33" s="562"/>
      <c r="D33" s="562"/>
      <c r="E33" s="562" t="s">
        <v>194</v>
      </c>
      <c r="F33" s="562"/>
      <c r="G33" s="562"/>
      <c r="H33" s="562"/>
      <c r="I33" s="562"/>
      <c r="J33" s="562"/>
      <c r="K33" s="562"/>
      <c r="L33" s="562"/>
      <c r="M33" s="562"/>
      <c r="N33" s="562"/>
      <c r="O33" s="562"/>
      <c r="P33" s="562"/>
      <c r="Q33" s="562"/>
      <c r="R33" s="562"/>
      <c r="S33" s="562"/>
      <c r="T33" s="562"/>
      <c r="U33" s="562"/>
      <c r="V33" s="562"/>
    </row>
    <row r="34" spans="1:996" ht="15.75">
      <c r="A34" s="566"/>
      <c r="B34" s="565" t="s">
        <v>219</v>
      </c>
      <c r="C34" s="566"/>
      <c r="D34" s="566"/>
      <c r="E34" s="565" t="s">
        <v>218</v>
      </c>
      <c r="F34" s="566"/>
      <c r="G34" s="566"/>
      <c r="H34" s="566"/>
      <c r="I34" s="566"/>
      <c r="J34" s="566"/>
      <c r="K34" s="566"/>
      <c r="L34" s="566"/>
      <c r="M34" s="566"/>
      <c r="N34" s="566"/>
      <c r="O34" s="566"/>
      <c r="P34" s="566"/>
      <c r="Q34" s="566"/>
      <c r="R34" s="561"/>
      <c r="S34" s="561"/>
      <c r="T34" s="561"/>
      <c r="U34" s="561"/>
      <c r="V34" s="580"/>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18"/>
      <c r="IW34" s="18"/>
      <c r="IX34" s="18"/>
      <c r="IY34" s="18"/>
      <c r="IZ34" s="18"/>
      <c r="JA34" s="18"/>
      <c r="JB34" s="18"/>
      <c r="JC34" s="18"/>
      <c r="JD34" s="18"/>
      <c r="JE34" s="18"/>
      <c r="JF34" s="18"/>
      <c r="JG34" s="18"/>
      <c r="JH34" s="18"/>
      <c r="JI34" s="18"/>
      <c r="JJ34" s="18"/>
      <c r="JK34" s="18"/>
      <c r="JL34" s="18"/>
      <c r="JM34" s="18"/>
      <c r="JN34" s="18"/>
      <c r="JO34" s="18"/>
      <c r="JP34" s="18"/>
      <c r="JQ34" s="18"/>
      <c r="JR34" s="18"/>
      <c r="JS34" s="18"/>
      <c r="JT34" s="18"/>
      <c r="JU34" s="18"/>
      <c r="JV34" s="18"/>
      <c r="JW34" s="18"/>
      <c r="JX34" s="18"/>
      <c r="JY34" s="18"/>
      <c r="JZ34" s="18"/>
      <c r="KA34" s="18"/>
      <c r="KB34" s="18"/>
      <c r="KC34" s="18"/>
      <c r="KD34" s="18"/>
      <c r="KE34" s="18"/>
      <c r="KF34" s="18"/>
      <c r="KG34" s="18"/>
      <c r="KH34" s="18"/>
      <c r="KI34" s="18"/>
      <c r="KJ34" s="18"/>
      <c r="KK34" s="18"/>
      <c r="KL34" s="18"/>
      <c r="KM34" s="18"/>
      <c r="KN34" s="18"/>
      <c r="KO34" s="18"/>
      <c r="KP34" s="18"/>
      <c r="KQ34" s="18"/>
      <c r="KR34" s="18"/>
      <c r="KS34" s="18"/>
      <c r="KT34" s="18"/>
      <c r="KU34" s="18"/>
      <c r="KV34" s="18"/>
      <c r="KW34" s="18"/>
      <c r="KX34" s="18"/>
      <c r="KY34" s="18"/>
      <c r="KZ34" s="18"/>
      <c r="LA34" s="18"/>
      <c r="LB34" s="18"/>
      <c r="LC34" s="18"/>
      <c r="LD34" s="18"/>
      <c r="LE34" s="18"/>
      <c r="LF34" s="18"/>
      <c r="LG34" s="18"/>
      <c r="LH34" s="18"/>
      <c r="LI34" s="18"/>
      <c r="LJ34" s="18"/>
      <c r="LK34" s="18"/>
      <c r="LL34" s="18"/>
      <c r="LM34" s="18"/>
      <c r="LN34" s="18"/>
      <c r="LO34" s="18"/>
      <c r="LP34" s="18"/>
      <c r="LQ34" s="18"/>
      <c r="LR34" s="18"/>
      <c r="LS34" s="18"/>
      <c r="LT34" s="18"/>
      <c r="LU34" s="18"/>
      <c r="LV34" s="18"/>
      <c r="LW34" s="18"/>
      <c r="LX34" s="18"/>
      <c r="LY34" s="18"/>
      <c r="LZ34" s="18"/>
      <c r="MA34" s="18"/>
      <c r="MB34" s="18"/>
      <c r="MC34" s="18"/>
      <c r="MD34" s="18"/>
      <c r="ME34" s="18"/>
      <c r="MF34" s="18"/>
      <c r="MG34" s="18"/>
      <c r="MH34" s="18"/>
      <c r="MI34" s="18"/>
      <c r="MJ34" s="18"/>
      <c r="MK34" s="18"/>
      <c r="ML34" s="18"/>
      <c r="MM34" s="18"/>
      <c r="MN34" s="18"/>
      <c r="MO34" s="18"/>
      <c r="MP34" s="18"/>
      <c r="MQ34" s="18"/>
      <c r="MR34" s="18"/>
      <c r="MS34" s="18"/>
      <c r="MT34" s="18"/>
      <c r="MU34" s="18"/>
      <c r="MV34" s="18"/>
      <c r="MW34" s="18"/>
      <c r="MX34" s="18"/>
      <c r="MY34" s="18"/>
      <c r="MZ34" s="18"/>
      <c r="NA34" s="18"/>
      <c r="NB34" s="18"/>
      <c r="NC34" s="18"/>
      <c r="ND34" s="18"/>
      <c r="NE34" s="18"/>
      <c r="NF34" s="18"/>
      <c r="NG34" s="18"/>
      <c r="NH34" s="18"/>
      <c r="NI34" s="18"/>
      <c r="NJ34" s="18"/>
      <c r="NK34" s="18"/>
      <c r="NL34" s="18"/>
      <c r="NM34" s="18"/>
      <c r="NN34" s="18"/>
      <c r="NO34" s="18"/>
      <c r="NP34" s="18"/>
      <c r="NQ34" s="18"/>
      <c r="NR34" s="18"/>
      <c r="NS34" s="18"/>
      <c r="NT34" s="18"/>
      <c r="NU34" s="18"/>
      <c r="NV34" s="18"/>
      <c r="NW34" s="18"/>
      <c r="NX34" s="18"/>
      <c r="NY34" s="18"/>
      <c r="NZ34" s="18"/>
      <c r="OA34" s="18"/>
      <c r="OB34" s="18"/>
      <c r="OC34" s="18"/>
      <c r="OD34" s="18"/>
      <c r="OE34" s="18"/>
      <c r="OF34" s="18"/>
      <c r="OG34" s="18"/>
      <c r="OH34" s="18"/>
      <c r="OI34" s="18"/>
      <c r="OJ34" s="18"/>
      <c r="OK34" s="18"/>
      <c r="OL34" s="18"/>
      <c r="OM34" s="18"/>
      <c r="ON34" s="18"/>
      <c r="OO34" s="18"/>
      <c r="OP34" s="18"/>
      <c r="OQ34" s="18"/>
      <c r="OR34" s="18"/>
      <c r="OS34" s="18"/>
      <c r="OT34" s="18"/>
      <c r="OU34" s="18"/>
      <c r="OV34" s="18"/>
      <c r="OW34" s="18"/>
      <c r="OX34" s="18"/>
      <c r="OY34" s="18"/>
      <c r="OZ34" s="18"/>
      <c r="PA34" s="18"/>
      <c r="PB34" s="18"/>
      <c r="PC34" s="18"/>
      <c r="PD34" s="18"/>
      <c r="PE34" s="18"/>
      <c r="PF34" s="18"/>
      <c r="PG34" s="18"/>
      <c r="PH34" s="18"/>
      <c r="PI34" s="18"/>
      <c r="PJ34" s="18"/>
      <c r="PK34" s="18"/>
      <c r="PL34" s="18"/>
      <c r="PM34" s="18"/>
      <c r="PN34" s="18"/>
      <c r="PO34" s="18"/>
      <c r="PP34" s="18"/>
      <c r="PQ34" s="18"/>
      <c r="PR34" s="18"/>
      <c r="PS34" s="18"/>
      <c r="PT34" s="18"/>
      <c r="PU34" s="18"/>
      <c r="PV34" s="18"/>
      <c r="PW34" s="18"/>
      <c r="PX34" s="18"/>
      <c r="PY34" s="18"/>
      <c r="PZ34" s="18"/>
      <c r="QA34" s="18"/>
      <c r="QB34" s="18"/>
      <c r="QC34" s="18"/>
      <c r="QD34" s="18"/>
      <c r="QE34" s="18"/>
      <c r="QF34" s="18"/>
      <c r="QG34" s="18"/>
      <c r="QH34" s="18"/>
      <c r="QI34" s="18"/>
      <c r="QJ34" s="18"/>
      <c r="QK34" s="18"/>
      <c r="QL34" s="18"/>
      <c r="QM34" s="18"/>
      <c r="QN34" s="18"/>
      <c r="QO34" s="18"/>
      <c r="QP34" s="18"/>
      <c r="QQ34" s="18"/>
      <c r="QR34" s="18"/>
      <c r="QS34" s="18"/>
      <c r="QT34" s="18"/>
      <c r="QU34" s="18"/>
      <c r="QV34" s="18"/>
      <c r="QW34" s="18"/>
      <c r="QX34" s="18"/>
      <c r="QY34" s="18"/>
      <c r="QZ34" s="18"/>
      <c r="RA34" s="18"/>
      <c r="RB34" s="18"/>
      <c r="RC34" s="18"/>
      <c r="RD34" s="18"/>
      <c r="RE34" s="18"/>
      <c r="RF34" s="18"/>
      <c r="RG34" s="18"/>
      <c r="RH34" s="18"/>
      <c r="RI34" s="18"/>
      <c r="RJ34" s="18"/>
      <c r="RK34" s="18"/>
      <c r="RL34" s="18"/>
      <c r="RM34" s="18"/>
      <c r="RN34" s="18"/>
      <c r="RO34" s="18"/>
      <c r="RP34" s="18"/>
      <c r="RQ34" s="18"/>
      <c r="RR34" s="18"/>
      <c r="RS34" s="18"/>
      <c r="RT34" s="18"/>
      <c r="RU34" s="18"/>
      <c r="RV34" s="18"/>
      <c r="RW34" s="18"/>
      <c r="RX34" s="18"/>
      <c r="RY34" s="18"/>
      <c r="RZ34" s="18"/>
      <c r="SA34" s="18"/>
      <c r="SB34" s="18"/>
      <c r="SC34" s="18"/>
      <c r="SD34" s="18"/>
      <c r="SE34" s="18"/>
      <c r="SF34" s="18"/>
      <c r="SG34" s="18"/>
      <c r="SH34" s="18"/>
      <c r="SI34" s="18"/>
      <c r="SJ34" s="18"/>
      <c r="SK34" s="18"/>
      <c r="SL34" s="18"/>
      <c r="SM34" s="18"/>
      <c r="SN34" s="18"/>
      <c r="SO34" s="18"/>
      <c r="SP34" s="18"/>
      <c r="SQ34" s="18"/>
      <c r="SR34" s="18"/>
      <c r="SS34" s="18"/>
      <c r="ST34" s="18"/>
      <c r="SU34" s="18"/>
      <c r="SV34" s="18"/>
      <c r="SW34" s="18"/>
      <c r="SX34" s="18"/>
      <c r="SY34" s="18"/>
      <c r="SZ34" s="18"/>
      <c r="TA34" s="18"/>
      <c r="TB34" s="18"/>
      <c r="TC34" s="18"/>
      <c r="TD34" s="18"/>
      <c r="TE34" s="18"/>
      <c r="TF34" s="18"/>
      <c r="TG34" s="18"/>
      <c r="TH34" s="18"/>
      <c r="TI34" s="18"/>
      <c r="TJ34" s="18"/>
      <c r="TK34" s="18"/>
      <c r="TL34" s="18"/>
      <c r="TM34" s="18"/>
      <c r="TN34" s="18"/>
      <c r="TO34" s="18"/>
      <c r="TP34" s="18"/>
      <c r="TQ34" s="18"/>
      <c r="TR34" s="18"/>
      <c r="TS34" s="18"/>
      <c r="TT34" s="18"/>
      <c r="TU34" s="18"/>
      <c r="TV34" s="18"/>
      <c r="TW34" s="18"/>
      <c r="TX34" s="18"/>
      <c r="TY34" s="18"/>
      <c r="TZ34" s="18"/>
      <c r="UA34" s="18"/>
      <c r="UB34" s="18"/>
      <c r="UC34" s="18"/>
      <c r="UD34" s="18"/>
      <c r="UE34" s="18"/>
      <c r="UF34" s="18"/>
      <c r="UG34" s="18"/>
      <c r="UH34" s="18"/>
      <c r="UI34" s="18"/>
      <c r="UJ34" s="18"/>
      <c r="UK34" s="18"/>
      <c r="UL34" s="18"/>
      <c r="UM34" s="18"/>
      <c r="UN34" s="18"/>
      <c r="UO34" s="18"/>
      <c r="UP34" s="18"/>
      <c r="UQ34" s="18"/>
      <c r="UR34" s="18"/>
      <c r="US34" s="18"/>
      <c r="UT34" s="18"/>
      <c r="UU34" s="18"/>
      <c r="UV34" s="18"/>
      <c r="UW34" s="18"/>
      <c r="UX34" s="18"/>
      <c r="UY34" s="18"/>
      <c r="UZ34" s="18"/>
      <c r="VA34" s="18"/>
      <c r="VB34" s="18"/>
      <c r="VC34" s="18"/>
      <c r="VD34" s="18"/>
      <c r="VE34" s="18"/>
      <c r="VF34" s="18"/>
      <c r="VG34" s="18"/>
      <c r="VH34" s="18"/>
      <c r="VI34" s="18"/>
      <c r="VJ34" s="18"/>
      <c r="VK34" s="18"/>
      <c r="VL34" s="18"/>
      <c r="VM34" s="18"/>
      <c r="VN34" s="18"/>
      <c r="VO34" s="18"/>
      <c r="VP34" s="18"/>
      <c r="VQ34" s="18"/>
      <c r="VR34" s="18"/>
      <c r="VS34" s="18"/>
      <c r="VT34" s="18"/>
      <c r="VU34" s="18"/>
      <c r="VV34" s="18"/>
      <c r="VW34" s="18"/>
      <c r="VX34" s="18"/>
      <c r="VY34" s="18"/>
      <c r="VZ34" s="18"/>
      <c r="WA34" s="18"/>
      <c r="WB34" s="18"/>
      <c r="WC34" s="18"/>
      <c r="WD34" s="18"/>
      <c r="WE34" s="18"/>
      <c r="WF34" s="18"/>
      <c r="WG34" s="18"/>
      <c r="WH34" s="18"/>
      <c r="WI34" s="18"/>
      <c r="WJ34" s="18"/>
      <c r="WK34" s="18"/>
      <c r="WL34" s="18"/>
      <c r="WM34" s="18"/>
      <c r="WN34" s="18"/>
      <c r="WO34" s="18"/>
      <c r="WP34" s="18"/>
      <c r="WQ34" s="18"/>
      <c r="WR34" s="18"/>
      <c r="WS34" s="18"/>
      <c r="WT34" s="18"/>
      <c r="WU34" s="18"/>
      <c r="WV34" s="18"/>
      <c r="WW34" s="18"/>
      <c r="WX34" s="18"/>
      <c r="WY34" s="18"/>
      <c r="WZ34" s="18"/>
      <c r="XA34" s="18"/>
      <c r="XB34" s="18"/>
      <c r="XC34" s="18"/>
      <c r="XD34" s="18"/>
      <c r="XE34" s="18"/>
      <c r="XF34" s="18"/>
      <c r="XG34" s="18"/>
      <c r="XH34" s="18"/>
      <c r="XI34" s="18"/>
      <c r="XJ34" s="18"/>
      <c r="XK34" s="18"/>
      <c r="XL34" s="18"/>
      <c r="XM34" s="18"/>
      <c r="XN34" s="18"/>
      <c r="XO34" s="18"/>
      <c r="XP34" s="18"/>
      <c r="XQ34" s="18"/>
      <c r="XR34" s="18"/>
      <c r="XS34" s="18"/>
      <c r="XT34" s="18"/>
      <c r="XU34" s="18"/>
      <c r="XV34" s="18"/>
      <c r="XW34" s="18"/>
      <c r="XX34" s="18"/>
      <c r="XY34" s="18"/>
      <c r="XZ34" s="18"/>
      <c r="YA34" s="18"/>
      <c r="YB34" s="18"/>
      <c r="YC34" s="18"/>
      <c r="YD34" s="18"/>
      <c r="YE34" s="18"/>
      <c r="YF34" s="18"/>
      <c r="YG34" s="18"/>
      <c r="YH34" s="18"/>
      <c r="YI34" s="18"/>
      <c r="YJ34" s="18"/>
      <c r="YK34" s="18"/>
      <c r="YL34" s="18"/>
      <c r="YM34" s="18"/>
      <c r="YN34" s="18"/>
      <c r="YO34" s="18"/>
      <c r="YP34" s="18"/>
      <c r="YQ34" s="18"/>
      <c r="YR34" s="18"/>
      <c r="YS34" s="18"/>
      <c r="YT34" s="18"/>
      <c r="YU34" s="18"/>
      <c r="YV34" s="18"/>
      <c r="YW34" s="18"/>
      <c r="YX34" s="18"/>
      <c r="YY34" s="18"/>
      <c r="YZ34" s="18"/>
      <c r="ZA34" s="18"/>
      <c r="ZB34" s="18"/>
      <c r="ZC34" s="18"/>
      <c r="ZD34" s="18"/>
      <c r="ZE34" s="18"/>
      <c r="ZF34" s="18"/>
      <c r="ZG34" s="18"/>
      <c r="ZH34" s="18"/>
      <c r="ZI34" s="18"/>
      <c r="ZJ34" s="18"/>
      <c r="ZK34" s="18"/>
      <c r="ZL34" s="18"/>
      <c r="ZM34" s="18"/>
      <c r="ZN34" s="18"/>
      <c r="ZO34" s="18"/>
      <c r="ZP34" s="18"/>
      <c r="ZQ34" s="18"/>
      <c r="ZR34" s="18"/>
      <c r="ZS34" s="18"/>
      <c r="ZT34" s="18"/>
      <c r="ZU34" s="18"/>
      <c r="ZV34" s="18"/>
      <c r="ZW34" s="18"/>
      <c r="ZX34" s="18"/>
      <c r="ZY34" s="18"/>
      <c r="ZZ34" s="18"/>
      <c r="AAA34" s="18"/>
      <c r="AAB34" s="18"/>
      <c r="AAC34" s="18"/>
      <c r="AAD34" s="18"/>
      <c r="AAE34" s="18"/>
      <c r="AAF34" s="18"/>
      <c r="AAG34" s="18"/>
      <c r="AAH34" s="18"/>
      <c r="AAI34" s="18"/>
      <c r="AAJ34" s="18"/>
      <c r="AAK34" s="18"/>
      <c r="AAL34" s="18"/>
      <c r="AAM34" s="18"/>
      <c r="AAN34" s="18"/>
      <c r="AAO34" s="18"/>
      <c r="AAP34" s="18"/>
      <c r="AAQ34" s="18"/>
      <c r="AAR34" s="18"/>
      <c r="AAS34" s="18"/>
      <c r="AAT34" s="18"/>
      <c r="AAU34" s="18"/>
      <c r="AAV34" s="18"/>
      <c r="AAW34" s="18"/>
      <c r="AAX34" s="18"/>
      <c r="AAY34" s="18"/>
      <c r="AAZ34" s="18"/>
      <c r="ABA34" s="18"/>
      <c r="ABB34" s="18"/>
      <c r="ABC34" s="18"/>
      <c r="ABD34" s="18"/>
      <c r="ABE34" s="18"/>
      <c r="ABF34" s="18"/>
      <c r="ABG34" s="18"/>
      <c r="ABH34" s="18"/>
      <c r="ABI34" s="18"/>
      <c r="ABJ34" s="18"/>
      <c r="ABK34" s="18"/>
      <c r="ABL34" s="18"/>
      <c r="ABM34" s="18"/>
      <c r="ABN34" s="18"/>
      <c r="ABO34" s="18"/>
      <c r="ABP34" s="18"/>
      <c r="ABQ34" s="18"/>
      <c r="ABR34" s="18"/>
      <c r="ABS34" s="18"/>
      <c r="ABT34" s="18"/>
      <c r="ABU34" s="18"/>
      <c r="ABV34" s="18"/>
      <c r="ABW34" s="18"/>
      <c r="ABX34" s="18"/>
      <c r="ABY34" s="18"/>
      <c r="ABZ34" s="18"/>
      <c r="ACA34" s="18"/>
      <c r="ACB34" s="18"/>
      <c r="ACC34" s="18"/>
      <c r="ACD34" s="18"/>
      <c r="ACE34" s="18"/>
      <c r="ACF34" s="18"/>
      <c r="ACG34" s="18"/>
      <c r="ACH34" s="18"/>
      <c r="ACI34" s="18"/>
      <c r="ACJ34" s="18"/>
      <c r="ACK34" s="18"/>
      <c r="ACL34" s="18"/>
      <c r="ACM34" s="18"/>
      <c r="ACN34" s="18"/>
      <c r="ACO34" s="18"/>
      <c r="ACP34" s="18"/>
      <c r="ACQ34" s="18"/>
      <c r="ACR34" s="18"/>
      <c r="ACS34" s="18"/>
      <c r="ACT34" s="18"/>
      <c r="ACU34" s="18"/>
      <c r="ACV34" s="18"/>
      <c r="ACW34" s="18"/>
      <c r="ACX34" s="18"/>
      <c r="ACY34" s="18"/>
      <c r="ACZ34" s="18"/>
      <c r="ADA34" s="18"/>
      <c r="ADB34" s="18"/>
      <c r="ADC34" s="18"/>
      <c r="ADD34" s="18"/>
      <c r="ADE34" s="18"/>
      <c r="ADF34" s="18"/>
      <c r="ADG34" s="18"/>
      <c r="ADH34" s="18"/>
      <c r="ADI34" s="18"/>
      <c r="ADJ34" s="18"/>
      <c r="ADK34" s="18"/>
      <c r="ADL34" s="18"/>
      <c r="ADM34" s="18"/>
      <c r="ADN34" s="18"/>
      <c r="ADO34" s="18"/>
      <c r="ADP34" s="18"/>
      <c r="ADQ34" s="18"/>
      <c r="ADR34" s="18"/>
      <c r="ADS34" s="18"/>
      <c r="ADT34" s="18"/>
      <c r="ADU34" s="18"/>
      <c r="ADV34" s="18"/>
      <c r="ADW34" s="18"/>
      <c r="ADX34" s="18"/>
      <c r="ADY34" s="18"/>
      <c r="ADZ34" s="18"/>
      <c r="AEA34" s="18"/>
      <c r="AEB34" s="18"/>
      <c r="AEC34" s="18"/>
      <c r="AED34" s="18"/>
      <c r="AEE34" s="18"/>
      <c r="AEF34" s="18"/>
      <c r="AEG34" s="18"/>
      <c r="AEH34" s="18"/>
      <c r="AEI34" s="18"/>
      <c r="AEJ34" s="18"/>
      <c r="AEK34" s="18"/>
      <c r="AEL34" s="18"/>
      <c r="AEM34" s="18"/>
      <c r="AEN34" s="18"/>
      <c r="AEO34" s="18"/>
      <c r="AEP34" s="18"/>
      <c r="AEQ34" s="18"/>
      <c r="AER34" s="18"/>
      <c r="AES34" s="18"/>
      <c r="AET34" s="18"/>
      <c r="AEU34" s="18"/>
      <c r="AEV34" s="18"/>
      <c r="AEW34" s="18"/>
      <c r="AEX34" s="18"/>
      <c r="AEY34" s="18"/>
      <c r="AEZ34" s="18"/>
      <c r="AFA34" s="18"/>
      <c r="AFB34" s="18"/>
      <c r="AFC34" s="18"/>
      <c r="AFD34" s="18"/>
      <c r="AFE34" s="18"/>
      <c r="AFF34" s="18"/>
      <c r="AFG34" s="18"/>
      <c r="AFH34" s="18"/>
      <c r="AFI34" s="18"/>
      <c r="AFJ34" s="18"/>
      <c r="AFK34" s="18"/>
      <c r="AFL34" s="18"/>
      <c r="AFM34" s="18"/>
      <c r="AFN34" s="18"/>
      <c r="AFO34" s="18"/>
      <c r="AFP34" s="18"/>
      <c r="AFQ34" s="18"/>
      <c r="AFR34" s="18"/>
      <c r="AFS34" s="18"/>
      <c r="AFT34" s="18"/>
      <c r="AFU34" s="18"/>
      <c r="AFV34" s="18"/>
      <c r="AFW34" s="18"/>
      <c r="AFX34" s="18"/>
      <c r="AFY34" s="18"/>
      <c r="AFZ34" s="18"/>
      <c r="AGA34" s="18"/>
      <c r="AGB34" s="18"/>
      <c r="AGC34" s="18"/>
      <c r="AGD34" s="18"/>
      <c r="AGE34" s="18"/>
      <c r="AGF34" s="18"/>
      <c r="AGG34" s="18"/>
      <c r="AGH34" s="18"/>
      <c r="AGI34" s="18"/>
      <c r="AGJ34" s="18"/>
      <c r="AGK34" s="18"/>
      <c r="AGL34" s="18"/>
      <c r="AGM34" s="18"/>
      <c r="AGN34" s="18"/>
      <c r="AGO34" s="18"/>
      <c r="AGP34" s="18"/>
      <c r="AGQ34" s="18"/>
      <c r="AGR34" s="18"/>
      <c r="AGS34" s="18"/>
      <c r="AGT34" s="18"/>
      <c r="AGU34" s="18"/>
      <c r="AGV34" s="18"/>
      <c r="AGW34" s="18"/>
      <c r="AGX34" s="18"/>
      <c r="AGY34" s="18"/>
      <c r="AGZ34" s="18"/>
      <c r="AHA34" s="18"/>
      <c r="AHB34" s="18"/>
      <c r="AHC34" s="18"/>
      <c r="AHD34" s="18"/>
      <c r="AHE34" s="18"/>
      <c r="AHF34" s="18"/>
      <c r="AHG34" s="18"/>
      <c r="AHH34" s="18"/>
      <c r="AHI34" s="18"/>
      <c r="AHJ34" s="18"/>
      <c r="AHK34" s="18"/>
      <c r="AHL34" s="18"/>
      <c r="AHM34" s="18"/>
      <c r="AHN34" s="18"/>
      <c r="AHO34" s="18"/>
      <c r="AHP34" s="18"/>
      <c r="AHQ34" s="18"/>
      <c r="AHR34" s="18"/>
      <c r="AHS34" s="18"/>
      <c r="AHT34" s="18"/>
      <c r="AHU34" s="18"/>
      <c r="AHV34" s="18"/>
      <c r="AHW34" s="18"/>
      <c r="AHX34" s="18"/>
      <c r="AHY34" s="18"/>
      <c r="AHZ34" s="18"/>
      <c r="AIA34" s="18"/>
      <c r="AIB34" s="18"/>
      <c r="AIC34" s="18"/>
      <c r="AID34" s="18"/>
      <c r="AIE34" s="18"/>
      <c r="AIF34" s="18"/>
      <c r="AIG34" s="18"/>
      <c r="AIH34" s="18"/>
      <c r="AII34" s="18"/>
      <c r="AIJ34" s="18"/>
      <c r="AIK34" s="18"/>
      <c r="AIL34" s="18"/>
      <c r="AIM34" s="18"/>
      <c r="AIN34" s="18"/>
      <c r="AIO34" s="18"/>
      <c r="AIP34" s="18"/>
      <c r="AIQ34" s="18"/>
      <c r="AIR34" s="18"/>
      <c r="AIS34" s="18"/>
      <c r="AIT34" s="18"/>
      <c r="AIU34" s="18"/>
      <c r="AIV34" s="18"/>
      <c r="AIW34" s="18"/>
      <c r="AIX34" s="18"/>
      <c r="AIY34" s="18"/>
      <c r="AIZ34" s="18"/>
      <c r="AJA34" s="18"/>
      <c r="AJB34" s="18"/>
      <c r="AJC34" s="18"/>
      <c r="AJD34" s="18"/>
      <c r="AJE34" s="18"/>
      <c r="AJF34" s="18"/>
      <c r="AJG34" s="18"/>
      <c r="AJH34" s="18"/>
      <c r="AJI34" s="18"/>
      <c r="AJJ34" s="18"/>
      <c r="AJK34" s="18"/>
      <c r="AJL34" s="18"/>
      <c r="AJM34" s="18"/>
      <c r="AJN34" s="18"/>
      <c r="AJO34" s="18"/>
      <c r="AJP34" s="18"/>
      <c r="AJQ34" s="18"/>
      <c r="AJR34" s="18"/>
      <c r="AJS34" s="18"/>
      <c r="AJT34" s="18"/>
      <c r="AJU34" s="18"/>
      <c r="AJV34" s="18"/>
      <c r="AJW34" s="18"/>
      <c r="AJX34" s="18"/>
      <c r="AJY34" s="18"/>
      <c r="AJZ34" s="18"/>
      <c r="AKA34" s="18"/>
      <c r="AKB34" s="18"/>
      <c r="AKC34" s="18"/>
      <c r="AKD34" s="18"/>
      <c r="AKE34" s="18"/>
      <c r="AKF34" s="18"/>
      <c r="AKG34" s="18"/>
      <c r="AKH34" s="18"/>
      <c r="AKI34" s="18"/>
      <c r="AKJ34" s="18"/>
      <c r="AKK34" s="18"/>
      <c r="AKL34" s="18"/>
      <c r="AKM34" s="18"/>
      <c r="AKN34" s="18"/>
      <c r="AKO34" s="18"/>
      <c r="AKP34" s="18"/>
      <c r="AKQ34" s="18"/>
      <c r="AKR34" s="18"/>
      <c r="AKS34" s="18"/>
      <c r="AKT34" s="18"/>
      <c r="AKU34" s="18"/>
      <c r="AKV34" s="18"/>
      <c r="AKW34" s="18"/>
      <c r="AKX34" s="18"/>
      <c r="AKY34" s="18"/>
      <c r="AKZ34" s="18"/>
      <c r="ALA34" s="18"/>
      <c r="ALB34" s="18"/>
      <c r="ALC34" s="18"/>
      <c r="ALD34" s="18"/>
      <c r="ALE34" s="18"/>
      <c r="ALF34" s="18"/>
      <c r="ALG34" s="18"/>
      <c r="ALH34" s="18"/>
    </row>
    <row r="35" spans="1:996" ht="5.25" customHeight="1">
      <c r="A35" s="561"/>
      <c r="B35" s="570"/>
      <c r="C35" s="561"/>
      <c r="D35" s="561"/>
      <c r="E35" s="561"/>
      <c r="F35" s="561"/>
      <c r="G35" s="561"/>
      <c r="H35" s="561"/>
      <c r="I35" s="561"/>
      <c r="J35" s="561"/>
      <c r="K35" s="561"/>
      <c r="L35" s="561"/>
      <c r="M35" s="561"/>
      <c r="N35" s="561"/>
      <c r="O35" s="561"/>
      <c r="P35" s="561"/>
      <c r="Q35" s="561"/>
      <c r="R35" s="561"/>
      <c r="S35" s="561"/>
      <c r="T35" s="561"/>
      <c r="U35" s="561"/>
      <c r="V35" s="580"/>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c r="IW35" s="18"/>
      <c r="IX35" s="18"/>
      <c r="IY35" s="18"/>
      <c r="IZ35" s="18"/>
      <c r="JA35" s="18"/>
      <c r="JB35" s="18"/>
      <c r="JC35" s="18"/>
      <c r="JD35" s="18"/>
      <c r="JE35" s="18"/>
      <c r="JF35" s="18"/>
      <c r="JG35" s="18"/>
      <c r="JH35" s="18"/>
      <c r="JI35" s="18"/>
      <c r="JJ35" s="18"/>
      <c r="JK35" s="18"/>
      <c r="JL35" s="18"/>
      <c r="JM35" s="18"/>
      <c r="JN35" s="18"/>
      <c r="JO35" s="18"/>
      <c r="JP35" s="18"/>
      <c r="JQ35" s="18"/>
      <c r="JR35" s="18"/>
      <c r="JS35" s="18"/>
      <c r="JT35" s="18"/>
      <c r="JU35" s="18"/>
      <c r="JV35" s="18"/>
      <c r="JW35" s="18"/>
      <c r="JX35" s="18"/>
      <c r="JY35" s="18"/>
      <c r="JZ35" s="18"/>
      <c r="KA35" s="18"/>
      <c r="KB35" s="18"/>
      <c r="KC35" s="18"/>
      <c r="KD35" s="18"/>
      <c r="KE35" s="18"/>
      <c r="KF35" s="18"/>
      <c r="KG35" s="18"/>
      <c r="KH35" s="18"/>
      <c r="KI35" s="18"/>
      <c r="KJ35" s="18"/>
      <c r="KK35" s="18"/>
      <c r="KL35" s="18"/>
      <c r="KM35" s="18"/>
      <c r="KN35" s="18"/>
      <c r="KO35" s="18"/>
      <c r="KP35" s="18"/>
      <c r="KQ35" s="18"/>
      <c r="KR35" s="18"/>
      <c r="KS35" s="18"/>
      <c r="KT35" s="18"/>
      <c r="KU35" s="18"/>
      <c r="KV35" s="18"/>
      <c r="KW35" s="18"/>
      <c r="KX35" s="18"/>
      <c r="KY35" s="18"/>
      <c r="KZ35" s="18"/>
      <c r="LA35" s="18"/>
      <c r="LB35" s="18"/>
      <c r="LC35" s="18"/>
      <c r="LD35" s="18"/>
      <c r="LE35" s="18"/>
      <c r="LF35" s="18"/>
      <c r="LG35" s="18"/>
      <c r="LH35" s="18"/>
      <c r="LI35" s="18"/>
      <c r="LJ35" s="18"/>
      <c r="LK35" s="18"/>
      <c r="LL35" s="18"/>
      <c r="LM35" s="18"/>
      <c r="LN35" s="18"/>
      <c r="LO35" s="18"/>
      <c r="LP35" s="18"/>
      <c r="LQ35" s="18"/>
      <c r="LR35" s="18"/>
      <c r="LS35" s="18"/>
      <c r="LT35" s="18"/>
      <c r="LU35" s="18"/>
      <c r="LV35" s="18"/>
      <c r="LW35" s="18"/>
      <c r="LX35" s="18"/>
      <c r="LY35" s="18"/>
      <c r="LZ35" s="18"/>
      <c r="MA35" s="18"/>
      <c r="MB35" s="18"/>
      <c r="MC35" s="18"/>
      <c r="MD35" s="18"/>
      <c r="ME35" s="18"/>
      <c r="MF35" s="18"/>
      <c r="MG35" s="18"/>
      <c r="MH35" s="18"/>
      <c r="MI35" s="18"/>
      <c r="MJ35" s="18"/>
      <c r="MK35" s="18"/>
      <c r="ML35" s="18"/>
      <c r="MM35" s="18"/>
      <c r="MN35" s="18"/>
      <c r="MO35" s="18"/>
      <c r="MP35" s="18"/>
      <c r="MQ35" s="18"/>
      <c r="MR35" s="18"/>
      <c r="MS35" s="18"/>
      <c r="MT35" s="18"/>
      <c r="MU35" s="18"/>
      <c r="MV35" s="18"/>
      <c r="MW35" s="18"/>
      <c r="MX35" s="18"/>
      <c r="MY35" s="18"/>
      <c r="MZ35" s="18"/>
      <c r="NA35" s="18"/>
      <c r="NB35" s="18"/>
      <c r="NC35" s="18"/>
      <c r="ND35" s="18"/>
      <c r="NE35" s="18"/>
      <c r="NF35" s="18"/>
      <c r="NG35" s="18"/>
      <c r="NH35" s="18"/>
      <c r="NI35" s="18"/>
      <c r="NJ35" s="18"/>
      <c r="NK35" s="18"/>
      <c r="NL35" s="18"/>
      <c r="NM35" s="18"/>
      <c r="NN35" s="18"/>
      <c r="NO35" s="18"/>
      <c r="NP35" s="18"/>
      <c r="NQ35" s="18"/>
      <c r="NR35" s="18"/>
      <c r="NS35" s="18"/>
      <c r="NT35" s="18"/>
      <c r="NU35" s="18"/>
      <c r="NV35" s="18"/>
      <c r="NW35" s="18"/>
      <c r="NX35" s="18"/>
      <c r="NY35" s="18"/>
      <c r="NZ35" s="18"/>
      <c r="OA35" s="18"/>
      <c r="OB35" s="18"/>
      <c r="OC35" s="18"/>
      <c r="OD35" s="18"/>
      <c r="OE35" s="18"/>
      <c r="OF35" s="18"/>
      <c r="OG35" s="18"/>
      <c r="OH35" s="18"/>
      <c r="OI35" s="18"/>
      <c r="OJ35" s="18"/>
      <c r="OK35" s="18"/>
      <c r="OL35" s="18"/>
      <c r="OM35" s="18"/>
      <c r="ON35" s="18"/>
      <c r="OO35" s="18"/>
      <c r="OP35" s="18"/>
      <c r="OQ35" s="18"/>
      <c r="OR35" s="18"/>
      <c r="OS35" s="18"/>
      <c r="OT35" s="18"/>
      <c r="OU35" s="18"/>
      <c r="OV35" s="18"/>
      <c r="OW35" s="18"/>
      <c r="OX35" s="18"/>
      <c r="OY35" s="18"/>
      <c r="OZ35" s="18"/>
      <c r="PA35" s="18"/>
      <c r="PB35" s="18"/>
      <c r="PC35" s="18"/>
      <c r="PD35" s="18"/>
      <c r="PE35" s="18"/>
      <c r="PF35" s="18"/>
      <c r="PG35" s="18"/>
      <c r="PH35" s="18"/>
      <c r="PI35" s="18"/>
      <c r="PJ35" s="18"/>
      <c r="PK35" s="18"/>
      <c r="PL35" s="18"/>
      <c r="PM35" s="18"/>
      <c r="PN35" s="18"/>
      <c r="PO35" s="18"/>
      <c r="PP35" s="18"/>
      <c r="PQ35" s="18"/>
      <c r="PR35" s="18"/>
      <c r="PS35" s="18"/>
      <c r="PT35" s="18"/>
      <c r="PU35" s="18"/>
      <c r="PV35" s="18"/>
      <c r="PW35" s="18"/>
      <c r="PX35" s="18"/>
      <c r="PY35" s="18"/>
      <c r="PZ35" s="18"/>
      <c r="QA35" s="18"/>
      <c r="QB35" s="18"/>
      <c r="QC35" s="18"/>
      <c r="QD35" s="18"/>
      <c r="QE35" s="18"/>
      <c r="QF35" s="18"/>
      <c r="QG35" s="18"/>
      <c r="QH35" s="18"/>
      <c r="QI35" s="18"/>
      <c r="QJ35" s="18"/>
      <c r="QK35" s="18"/>
      <c r="QL35" s="18"/>
      <c r="QM35" s="18"/>
      <c r="QN35" s="18"/>
      <c r="QO35" s="18"/>
      <c r="QP35" s="18"/>
      <c r="QQ35" s="18"/>
      <c r="QR35" s="18"/>
      <c r="QS35" s="18"/>
      <c r="QT35" s="18"/>
      <c r="QU35" s="18"/>
      <c r="QV35" s="18"/>
      <c r="QW35" s="18"/>
      <c r="QX35" s="18"/>
      <c r="QY35" s="18"/>
      <c r="QZ35" s="18"/>
      <c r="RA35" s="18"/>
      <c r="RB35" s="18"/>
      <c r="RC35" s="18"/>
      <c r="RD35" s="18"/>
      <c r="RE35" s="18"/>
      <c r="RF35" s="18"/>
      <c r="RG35" s="18"/>
      <c r="RH35" s="18"/>
      <c r="RI35" s="18"/>
      <c r="RJ35" s="18"/>
      <c r="RK35" s="18"/>
      <c r="RL35" s="18"/>
      <c r="RM35" s="18"/>
      <c r="RN35" s="18"/>
      <c r="RO35" s="18"/>
      <c r="RP35" s="18"/>
      <c r="RQ35" s="18"/>
      <c r="RR35" s="18"/>
      <c r="RS35" s="18"/>
      <c r="RT35" s="18"/>
      <c r="RU35" s="18"/>
      <c r="RV35" s="18"/>
      <c r="RW35" s="18"/>
      <c r="RX35" s="18"/>
      <c r="RY35" s="18"/>
      <c r="RZ35" s="18"/>
      <c r="SA35" s="18"/>
      <c r="SB35" s="18"/>
      <c r="SC35" s="18"/>
      <c r="SD35" s="18"/>
      <c r="SE35" s="18"/>
      <c r="SF35" s="18"/>
      <c r="SG35" s="18"/>
      <c r="SH35" s="18"/>
      <c r="SI35" s="18"/>
      <c r="SJ35" s="18"/>
      <c r="SK35" s="18"/>
      <c r="SL35" s="18"/>
      <c r="SM35" s="18"/>
      <c r="SN35" s="18"/>
      <c r="SO35" s="18"/>
      <c r="SP35" s="18"/>
      <c r="SQ35" s="18"/>
      <c r="SR35" s="18"/>
      <c r="SS35" s="18"/>
      <c r="ST35" s="18"/>
      <c r="SU35" s="18"/>
      <c r="SV35" s="18"/>
      <c r="SW35" s="18"/>
      <c r="SX35" s="18"/>
      <c r="SY35" s="18"/>
      <c r="SZ35" s="18"/>
      <c r="TA35" s="18"/>
      <c r="TB35" s="18"/>
      <c r="TC35" s="18"/>
      <c r="TD35" s="18"/>
      <c r="TE35" s="18"/>
      <c r="TF35" s="18"/>
      <c r="TG35" s="18"/>
      <c r="TH35" s="18"/>
      <c r="TI35" s="18"/>
      <c r="TJ35" s="18"/>
      <c r="TK35" s="18"/>
      <c r="TL35" s="18"/>
      <c r="TM35" s="18"/>
      <c r="TN35" s="18"/>
      <c r="TO35" s="18"/>
      <c r="TP35" s="18"/>
      <c r="TQ35" s="18"/>
      <c r="TR35" s="18"/>
      <c r="TS35" s="18"/>
      <c r="TT35" s="18"/>
      <c r="TU35" s="18"/>
      <c r="TV35" s="18"/>
      <c r="TW35" s="18"/>
      <c r="TX35" s="18"/>
      <c r="TY35" s="18"/>
      <c r="TZ35" s="18"/>
      <c r="UA35" s="18"/>
      <c r="UB35" s="18"/>
      <c r="UC35" s="18"/>
      <c r="UD35" s="18"/>
      <c r="UE35" s="18"/>
      <c r="UF35" s="18"/>
      <c r="UG35" s="18"/>
      <c r="UH35" s="18"/>
      <c r="UI35" s="18"/>
      <c r="UJ35" s="18"/>
      <c r="UK35" s="18"/>
      <c r="UL35" s="18"/>
      <c r="UM35" s="18"/>
      <c r="UN35" s="18"/>
      <c r="UO35" s="18"/>
      <c r="UP35" s="18"/>
      <c r="UQ35" s="18"/>
      <c r="UR35" s="18"/>
      <c r="US35" s="18"/>
      <c r="UT35" s="18"/>
      <c r="UU35" s="18"/>
      <c r="UV35" s="18"/>
      <c r="UW35" s="18"/>
      <c r="UX35" s="18"/>
      <c r="UY35" s="18"/>
      <c r="UZ35" s="18"/>
      <c r="VA35" s="18"/>
      <c r="VB35" s="18"/>
      <c r="VC35" s="18"/>
      <c r="VD35" s="18"/>
      <c r="VE35" s="18"/>
      <c r="VF35" s="18"/>
      <c r="VG35" s="18"/>
      <c r="VH35" s="18"/>
      <c r="VI35" s="18"/>
      <c r="VJ35" s="18"/>
      <c r="VK35" s="18"/>
      <c r="VL35" s="18"/>
      <c r="VM35" s="18"/>
      <c r="VN35" s="18"/>
      <c r="VO35" s="18"/>
      <c r="VP35" s="18"/>
      <c r="VQ35" s="18"/>
      <c r="VR35" s="18"/>
      <c r="VS35" s="18"/>
      <c r="VT35" s="18"/>
      <c r="VU35" s="18"/>
      <c r="VV35" s="18"/>
      <c r="VW35" s="18"/>
      <c r="VX35" s="18"/>
      <c r="VY35" s="18"/>
      <c r="VZ35" s="18"/>
      <c r="WA35" s="18"/>
      <c r="WB35" s="18"/>
      <c r="WC35" s="18"/>
      <c r="WD35" s="18"/>
      <c r="WE35" s="18"/>
      <c r="WF35" s="18"/>
      <c r="WG35" s="18"/>
      <c r="WH35" s="18"/>
      <c r="WI35" s="18"/>
      <c r="WJ35" s="18"/>
      <c r="WK35" s="18"/>
      <c r="WL35" s="18"/>
      <c r="WM35" s="18"/>
      <c r="WN35" s="18"/>
      <c r="WO35" s="18"/>
      <c r="WP35" s="18"/>
      <c r="WQ35" s="18"/>
      <c r="WR35" s="18"/>
      <c r="WS35" s="18"/>
      <c r="WT35" s="18"/>
      <c r="WU35" s="18"/>
      <c r="WV35" s="18"/>
      <c r="WW35" s="18"/>
      <c r="WX35" s="18"/>
      <c r="WY35" s="18"/>
      <c r="WZ35" s="18"/>
      <c r="XA35" s="18"/>
      <c r="XB35" s="18"/>
      <c r="XC35" s="18"/>
      <c r="XD35" s="18"/>
      <c r="XE35" s="18"/>
      <c r="XF35" s="18"/>
      <c r="XG35" s="18"/>
      <c r="XH35" s="18"/>
      <c r="XI35" s="18"/>
      <c r="XJ35" s="18"/>
      <c r="XK35" s="18"/>
      <c r="XL35" s="18"/>
      <c r="XM35" s="18"/>
      <c r="XN35" s="18"/>
      <c r="XO35" s="18"/>
      <c r="XP35" s="18"/>
      <c r="XQ35" s="18"/>
      <c r="XR35" s="18"/>
      <c r="XS35" s="18"/>
      <c r="XT35" s="18"/>
      <c r="XU35" s="18"/>
      <c r="XV35" s="18"/>
      <c r="XW35" s="18"/>
      <c r="XX35" s="18"/>
      <c r="XY35" s="18"/>
      <c r="XZ35" s="18"/>
      <c r="YA35" s="18"/>
      <c r="YB35" s="18"/>
      <c r="YC35" s="18"/>
      <c r="YD35" s="18"/>
      <c r="YE35" s="18"/>
      <c r="YF35" s="18"/>
      <c r="YG35" s="18"/>
      <c r="YH35" s="18"/>
      <c r="YI35" s="18"/>
      <c r="YJ35" s="18"/>
      <c r="YK35" s="18"/>
      <c r="YL35" s="18"/>
      <c r="YM35" s="18"/>
      <c r="YN35" s="18"/>
      <c r="YO35" s="18"/>
      <c r="YP35" s="18"/>
      <c r="YQ35" s="18"/>
      <c r="YR35" s="18"/>
      <c r="YS35" s="18"/>
      <c r="YT35" s="18"/>
      <c r="YU35" s="18"/>
      <c r="YV35" s="18"/>
      <c r="YW35" s="18"/>
      <c r="YX35" s="18"/>
      <c r="YY35" s="18"/>
      <c r="YZ35" s="18"/>
      <c r="ZA35" s="18"/>
      <c r="ZB35" s="18"/>
      <c r="ZC35" s="18"/>
      <c r="ZD35" s="18"/>
      <c r="ZE35" s="18"/>
      <c r="ZF35" s="18"/>
      <c r="ZG35" s="18"/>
      <c r="ZH35" s="18"/>
      <c r="ZI35" s="18"/>
      <c r="ZJ35" s="18"/>
      <c r="ZK35" s="18"/>
      <c r="ZL35" s="18"/>
      <c r="ZM35" s="18"/>
      <c r="ZN35" s="18"/>
      <c r="ZO35" s="18"/>
      <c r="ZP35" s="18"/>
      <c r="ZQ35" s="18"/>
      <c r="ZR35" s="18"/>
      <c r="ZS35" s="18"/>
      <c r="ZT35" s="18"/>
      <c r="ZU35" s="18"/>
      <c r="ZV35" s="18"/>
      <c r="ZW35" s="18"/>
      <c r="ZX35" s="18"/>
      <c r="ZY35" s="18"/>
      <c r="ZZ35" s="18"/>
      <c r="AAA35" s="18"/>
      <c r="AAB35" s="18"/>
      <c r="AAC35" s="18"/>
      <c r="AAD35" s="18"/>
      <c r="AAE35" s="18"/>
      <c r="AAF35" s="18"/>
      <c r="AAG35" s="18"/>
      <c r="AAH35" s="18"/>
      <c r="AAI35" s="18"/>
      <c r="AAJ35" s="18"/>
      <c r="AAK35" s="18"/>
      <c r="AAL35" s="18"/>
      <c r="AAM35" s="18"/>
      <c r="AAN35" s="18"/>
      <c r="AAO35" s="18"/>
      <c r="AAP35" s="18"/>
      <c r="AAQ35" s="18"/>
      <c r="AAR35" s="18"/>
      <c r="AAS35" s="18"/>
      <c r="AAT35" s="18"/>
      <c r="AAU35" s="18"/>
      <c r="AAV35" s="18"/>
      <c r="AAW35" s="18"/>
      <c r="AAX35" s="18"/>
      <c r="AAY35" s="18"/>
      <c r="AAZ35" s="18"/>
      <c r="ABA35" s="18"/>
      <c r="ABB35" s="18"/>
      <c r="ABC35" s="18"/>
      <c r="ABD35" s="18"/>
      <c r="ABE35" s="18"/>
      <c r="ABF35" s="18"/>
      <c r="ABG35" s="18"/>
      <c r="ABH35" s="18"/>
      <c r="ABI35" s="18"/>
      <c r="ABJ35" s="18"/>
      <c r="ABK35" s="18"/>
      <c r="ABL35" s="18"/>
      <c r="ABM35" s="18"/>
      <c r="ABN35" s="18"/>
      <c r="ABO35" s="18"/>
      <c r="ABP35" s="18"/>
      <c r="ABQ35" s="18"/>
      <c r="ABR35" s="18"/>
      <c r="ABS35" s="18"/>
      <c r="ABT35" s="18"/>
      <c r="ABU35" s="18"/>
      <c r="ABV35" s="18"/>
      <c r="ABW35" s="18"/>
      <c r="ABX35" s="18"/>
      <c r="ABY35" s="18"/>
      <c r="ABZ35" s="18"/>
      <c r="ACA35" s="18"/>
      <c r="ACB35" s="18"/>
      <c r="ACC35" s="18"/>
      <c r="ACD35" s="18"/>
      <c r="ACE35" s="18"/>
      <c r="ACF35" s="18"/>
      <c r="ACG35" s="18"/>
      <c r="ACH35" s="18"/>
      <c r="ACI35" s="18"/>
      <c r="ACJ35" s="18"/>
      <c r="ACK35" s="18"/>
      <c r="ACL35" s="18"/>
      <c r="ACM35" s="18"/>
      <c r="ACN35" s="18"/>
      <c r="ACO35" s="18"/>
      <c r="ACP35" s="18"/>
      <c r="ACQ35" s="18"/>
      <c r="ACR35" s="18"/>
      <c r="ACS35" s="18"/>
      <c r="ACT35" s="18"/>
      <c r="ACU35" s="18"/>
      <c r="ACV35" s="18"/>
      <c r="ACW35" s="18"/>
      <c r="ACX35" s="18"/>
      <c r="ACY35" s="18"/>
      <c r="ACZ35" s="18"/>
      <c r="ADA35" s="18"/>
      <c r="ADB35" s="18"/>
      <c r="ADC35" s="18"/>
      <c r="ADD35" s="18"/>
      <c r="ADE35" s="18"/>
      <c r="ADF35" s="18"/>
      <c r="ADG35" s="18"/>
      <c r="ADH35" s="18"/>
      <c r="ADI35" s="18"/>
      <c r="ADJ35" s="18"/>
      <c r="ADK35" s="18"/>
      <c r="ADL35" s="18"/>
      <c r="ADM35" s="18"/>
      <c r="ADN35" s="18"/>
      <c r="ADO35" s="18"/>
      <c r="ADP35" s="18"/>
      <c r="ADQ35" s="18"/>
      <c r="ADR35" s="18"/>
      <c r="ADS35" s="18"/>
      <c r="ADT35" s="18"/>
      <c r="ADU35" s="18"/>
      <c r="ADV35" s="18"/>
      <c r="ADW35" s="18"/>
      <c r="ADX35" s="18"/>
      <c r="ADY35" s="18"/>
      <c r="ADZ35" s="18"/>
      <c r="AEA35" s="18"/>
      <c r="AEB35" s="18"/>
      <c r="AEC35" s="18"/>
      <c r="AED35" s="18"/>
      <c r="AEE35" s="18"/>
      <c r="AEF35" s="18"/>
      <c r="AEG35" s="18"/>
      <c r="AEH35" s="18"/>
      <c r="AEI35" s="18"/>
      <c r="AEJ35" s="18"/>
      <c r="AEK35" s="18"/>
      <c r="AEL35" s="18"/>
      <c r="AEM35" s="18"/>
      <c r="AEN35" s="18"/>
      <c r="AEO35" s="18"/>
      <c r="AEP35" s="18"/>
      <c r="AEQ35" s="18"/>
      <c r="AER35" s="18"/>
      <c r="AES35" s="18"/>
      <c r="AET35" s="18"/>
      <c r="AEU35" s="18"/>
      <c r="AEV35" s="18"/>
      <c r="AEW35" s="18"/>
      <c r="AEX35" s="18"/>
      <c r="AEY35" s="18"/>
      <c r="AEZ35" s="18"/>
      <c r="AFA35" s="18"/>
      <c r="AFB35" s="18"/>
      <c r="AFC35" s="18"/>
      <c r="AFD35" s="18"/>
      <c r="AFE35" s="18"/>
      <c r="AFF35" s="18"/>
      <c r="AFG35" s="18"/>
      <c r="AFH35" s="18"/>
      <c r="AFI35" s="18"/>
      <c r="AFJ35" s="18"/>
      <c r="AFK35" s="18"/>
      <c r="AFL35" s="18"/>
      <c r="AFM35" s="18"/>
      <c r="AFN35" s="18"/>
      <c r="AFO35" s="18"/>
      <c r="AFP35" s="18"/>
      <c r="AFQ35" s="18"/>
      <c r="AFR35" s="18"/>
      <c r="AFS35" s="18"/>
      <c r="AFT35" s="18"/>
      <c r="AFU35" s="18"/>
      <c r="AFV35" s="18"/>
      <c r="AFW35" s="18"/>
      <c r="AFX35" s="18"/>
      <c r="AFY35" s="18"/>
      <c r="AFZ35" s="18"/>
      <c r="AGA35" s="18"/>
      <c r="AGB35" s="18"/>
      <c r="AGC35" s="18"/>
      <c r="AGD35" s="18"/>
      <c r="AGE35" s="18"/>
      <c r="AGF35" s="18"/>
      <c r="AGG35" s="18"/>
      <c r="AGH35" s="18"/>
      <c r="AGI35" s="18"/>
      <c r="AGJ35" s="18"/>
      <c r="AGK35" s="18"/>
      <c r="AGL35" s="18"/>
      <c r="AGM35" s="18"/>
      <c r="AGN35" s="18"/>
      <c r="AGO35" s="18"/>
      <c r="AGP35" s="18"/>
      <c r="AGQ35" s="18"/>
      <c r="AGR35" s="18"/>
      <c r="AGS35" s="18"/>
      <c r="AGT35" s="18"/>
      <c r="AGU35" s="18"/>
      <c r="AGV35" s="18"/>
      <c r="AGW35" s="18"/>
      <c r="AGX35" s="18"/>
      <c r="AGY35" s="18"/>
      <c r="AGZ35" s="18"/>
      <c r="AHA35" s="18"/>
      <c r="AHB35" s="18"/>
      <c r="AHC35" s="18"/>
      <c r="AHD35" s="18"/>
      <c r="AHE35" s="18"/>
      <c r="AHF35" s="18"/>
      <c r="AHG35" s="18"/>
      <c r="AHH35" s="18"/>
      <c r="AHI35" s="18"/>
      <c r="AHJ35" s="18"/>
      <c r="AHK35" s="18"/>
      <c r="AHL35" s="18"/>
      <c r="AHM35" s="18"/>
      <c r="AHN35" s="18"/>
      <c r="AHO35" s="18"/>
      <c r="AHP35" s="18"/>
      <c r="AHQ35" s="18"/>
      <c r="AHR35" s="18"/>
      <c r="AHS35" s="18"/>
      <c r="AHT35" s="18"/>
      <c r="AHU35" s="18"/>
      <c r="AHV35" s="18"/>
      <c r="AHW35" s="18"/>
      <c r="AHX35" s="18"/>
      <c r="AHY35" s="18"/>
      <c r="AHZ35" s="18"/>
      <c r="AIA35" s="18"/>
      <c r="AIB35" s="18"/>
      <c r="AIC35" s="18"/>
      <c r="AID35" s="18"/>
      <c r="AIE35" s="18"/>
      <c r="AIF35" s="18"/>
      <c r="AIG35" s="18"/>
      <c r="AIH35" s="18"/>
      <c r="AII35" s="18"/>
      <c r="AIJ35" s="18"/>
      <c r="AIK35" s="18"/>
      <c r="AIL35" s="18"/>
      <c r="AIM35" s="18"/>
      <c r="AIN35" s="18"/>
      <c r="AIO35" s="18"/>
      <c r="AIP35" s="18"/>
      <c r="AIQ35" s="18"/>
      <c r="AIR35" s="18"/>
      <c r="AIS35" s="18"/>
      <c r="AIT35" s="18"/>
      <c r="AIU35" s="18"/>
      <c r="AIV35" s="18"/>
      <c r="AIW35" s="18"/>
      <c r="AIX35" s="18"/>
      <c r="AIY35" s="18"/>
      <c r="AIZ35" s="18"/>
      <c r="AJA35" s="18"/>
      <c r="AJB35" s="18"/>
      <c r="AJC35" s="18"/>
      <c r="AJD35" s="18"/>
      <c r="AJE35" s="18"/>
      <c r="AJF35" s="18"/>
      <c r="AJG35" s="18"/>
      <c r="AJH35" s="18"/>
      <c r="AJI35" s="18"/>
      <c r="AJJ35" s="18"/>
      <c r="AJK35" s="18"/>
      <c r="AJL35" s="18"/>
      <c r="AJM35" s="18"/>
      <c r="AJN35" s="18"/>
      <c r="AJO35" s="18"/>
      <c r="AJP35" s="18"/>
      <c r="AJQ35" s="18"/>
      <c r="AJR35" s="18"/>
      <c r="AJS35" s="18"/>
      <c r="AJT35" s="18"/>
      <c r="AJU35" s="18"/>
      <c r="AJV35" s="18"/>
      <c r="AJW35" s="18"/>
      <c r="AJX35" s="18"/>
      <c r="AJY35" s="18"/>
      <c r="AJZ35" s="18"/>
      <c r="AKA35" s="18"/>
      <c r="AKB35" s="18"/>
      <c r="AKC35" s="18"/>
      <c r="AKD35" s="18"/>
      <c r="AKE35" s="18"/>
      <c r="AKF35" s="18"/>
      <c r="AKG35" s="18"/>
      <c r="AKH35" s="18"/>
      <c r="AKI35" s="18"/>
      <c r="AKJ35" s="18"/>
      <c r="AKK35" s="18"/>
      <c r="AKL35" s="18"/>
      <c r="AKM35" s="18"/>
      <c r="AKN35" s="18"/>
      <c r="AKO35" s="18"/>
      <c r="AKP35" s="18"/>
      <c r="AKQ35" s="18"/>
      <c r="AKR35" s="18"/>
      <c r="AKS35" s="18"/>
      <c r="AKT35" s="18"/>
      <c r="AKU35" s="18"/>
      <c r="AKV35" s="18"/>
      <c r="AKW35" s="18"/>
      <c r="AKX35" s="18"/>
      <c r="AKY35" s="18"/>
      <c r="AKZ35" s="18"/>
      <c r="ALA35" s="18"/>
      <c r="ALB35" s="18"/>
      <c r="ALC35" s="18"/>
      <c r="ALD35" s="18"/>
      <c r="ALE35" s="18"/>
      <c r="ALF35" s="18"/>
      <c r="ALG35" s="18"/>
      <c r="ALH35" s="18"/>
    </row>
    <row r="36" spans="1:996" ht="15.75">
      <c r="A36" s="562" t="s">
        <v>5</v>
      </c>
      <c r="B36" s="562" t="s">
        <v>195</v>
      </c>
      <c r="C36" s="561"/>
      <c r="D36" s="561"/>
      <c r="E36" s="561" t="s">
        <v>196</v>
      </c>
      <c r="F36" s="561"/>
      <c r="G36" s="561"/>
      <c r="H36" s="561"/>
      <c r="I36" s="561"/>
      <c r="J36" s="561"/>
      <c r="K36" s="561"/>
      <c r="L36" s="561"/>
      <c r="M36" s="561"/>
      <c r="N36" s="561"/>
      <c r="O36" s="561"/>
      <c r="P36" s="561"/>
      <c r="Q36" s="561"/>
      <c r="R36" s="561"/>
      <c r="S36" s="561"/>
      <c r="T36" s="561"/>
      <c r="U36" s="561"/>
      <c r="V36" s="580"/>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c r="IW36" s="18"/>
      <c r="IX36" s="18"/>
      <c r="IY36" s="18"/>
      <c r="IZ36" s="18"/>
      <c r="JA36" s="18"/>
      <c r="JB36" s="18"/>
      <c r="JC36" s="18"/>
      <c r="JD36" s="18"/>
      <c r="JE36" s="18"/>
      <c r="JF36" s="18"/>
      <c r="JG36" s="18"/>
      <c r="JH36" s="18"/>
      <c r="JI36" s="18"/>
      <c r="JJ36" s="18"/>
      <c r="JK36" s="18"/>
      <c r="JL36" s="18"/>
      <c r="JM36" s="18"/>
      <c r="JN36" s="18"/>
      <c r="JO36" s="18"/>
      <c r="JP36" s="18"/>
      <c r="JQ36" s="18"/>
      <c r="JR36" s="18"/>
      <c r="JS36" s="18"/>
      <c r="JT36" s="18"/>
      <c r="JU36" s="18"/>
      <c r="JV36" s="18"/>
      <c r="JW36" s="18"/>
      <c r="JX36" s="18"/>
      <c r="JY36" s="18"/>
      <c r="JZ36" s="18"/>
      <c r="KA36" s="18"/>
      <c r="KB36" s="18"/>
      <c r="KC36" s="18"/>
      <c r="KD36" s="18"/>
      <c r="KE36" s="18"/>
      <c r="KF36" s="18"/>
      <c r="KG36" s="18"/>
      <c r="KH36" s="18"/>
      <c r="KI36" s="18"/>
      <c r="KJ36" s="18"/>
      <c r="KK36" s="18"/>
      <c r="KL36" s="18"/>
      <c r="KM36" s="18"/>
      <c r="KN36" s="18"/>
      <c r="KO36" s="18"/>
      <c r="KP36" s="18"/>
      <c r="KQ36" s="18"/>
      <c r="KR36" s="18"/>
      <c r="KS36" s="18"/>
      <c r="KT36" s="18"/>
      <c r="KU36" s="18"/>
      <c r="KV36" s="18"/>
      <c r="KW36" s="18"/>
      <c r="KX36" s="18"/>
      <c r="KY36" s="18"/>
      <c r="KZ36" s="18"/>
      <c r="LA36" s="18"/>
      <c r="LB36" s="18"/>
      <c r="LC36" s="18"/>
      <c r="LD36" s="18"/>
      <c r="LE36" s="18"/>
      <c r="LF36" s="18"/>
      <c r="LG36" s="18"/>
      <c r="LH36" s="18"/>
      <c r="LI36" s="18"/>
      <c r="LJ36" s="18"/>
      <c r="LK36" s="18"/>
      <c r="LL36" s="18"/>
      <c r="LM36" s="18"/>
      <c r="LN36" s="18"/>
      <c r="LO36" s="18"/>
      <c r="LP36" s="18"/>
      <c r="LQ36" s="18"/>
      <c r="LR36" s="18"/>
      <c r="LS36" s="18"/>
      <c r="LT36" s="18"/>
      <c r="LU36" s="18"/>
      <c r="LV36" s="18"/>
      <c r="LW36" s="18"/>
      <c r="LX36" s="18"/>
      <c r="LY36" s="18"/>
      <c r="LZ36" s="18"/>
      <c r="MA36" s="18"/>
      <c r="MB36" s="18"/>
      <c r="MC36" s="18"/>
      <c r="MD36" s="18"/>
      <c r="ME36" s="18"/>
      <c r="MF36" s="18"/>
      <c r="MG36" s="18"/>
      <c r="MH36" s="18"/>
      <c r="MI36" s="18"/>
      <c r="MJ36" s="18"/>
      <c r="MK36" s="18"/>
      <c r="ML36" s="18"/>
      <c r="MM36" s="18"/>
      <c r="MN36" s="18"/>
      <c r="MO36" s="18"/>
      <c r="MP36" s="18"/>
      <c r="MQ36" s="18"/>
      <c r="MR36" s="18"/>
      <c r="MS36" s="18"/>
      <c r="MT36" s="18"/>
      <c r="MU36" s="18"/>
      <c r="MV36" s="18"/>
      <c r="MW36" s="18"/>
      <c r="MX36" s="18"/>
      <c r="MY36" s="18"/>
      <c r="MZ36" s="18"/>
      <c r="NA36" s="18"/>
      <c r="NB36" s="18"/>
      <c r="NC36" s="18"/>
      <c r="ND36" s="18"/>
      <c r="NE36" s="18"/>
      <c r="NF36" s="18"/>
      <c r="NG36" s="18"/>
      <c r="NH36" s="18"/>
      <c r="NI36" s="18"/>
      <c r="NJ36" s="18"/>
      <c r="NK36" s="18"/>
      <c r="NL36" s="18"/>
      <c r="NM36" s="18"/>
      <c r="NN36" s="18"/>
      <c r="NO36" s="18"/>
      <c r="NP36" s="18"/>
      <c r="NQ36" s="18"/>
      <c r="NR36" s="18"/>
      <c r="NS36" s="18"/>
      <c r="NT36" s="18"/>
      <c r="NU36" s="18"/>
      <c r="NV36" s="18"/>
      <c r="NW36" s="18"/>
      <c r="NX36" s="18"/>
      <c r="NY36" s="18"/>
      <c r="NZ36" s="18"/>
      <c r="OA36" s="18"/>
      <c r="OB36" s="18"/>
      <c r="OC36" s="18"/>
      <c r="OD36" s="18"/>
      <c r="OE36" s="18"/>
      <c r="OF36" s="18"/>
      <c r="OG36" s="18"/>
      <c r="OH36" s="18"/>
      <c r="OI36" s="18"/>
      <c r="OJ36" s="18"/>
      <c r="OK36" s="18"/>
      <c r="OL36" s="18"/>
      <c r="OM36" s="18"/>
      <c r="ON36" s="18"/>
      <c r="OO36" s="18"/>
      <c r="OP36" s="18"/>
      <c r="OQ36" s="18"/>
      <c r="OR36" s="18"/>
      <c r="OS36" s="18"/>
      <c r="OT36" s="18"/>
      <c r="OU36" s="18"/>
      <c r="OV36" s="18"/>
      <c r="OW36" s="18"/>
      <c r="OX36" s="18"/>
      <c r="OY36" s="18"/>
      <c r="OZ36" s="18"/>
      <c r="PA36" s="18"/>
      <c r="PB36" s="18"/>
      <c r="PC36" s="18"/>
      <c r="PD36" s="18"/>
      <c r="PE36" s="18"/>
      <c r="PF36" s="18"/>
      <c r="PG36" s="18"/>
      <c r="PH36" s="18"/>
      <c r="PI36" s="18"/>
      <c r="PJ36" s="18"/>
      <c r="PK36" s="18"/>
      <c r="PL36" s="18"/>
      <c r="PM36" s="18"/>
      <c r="PN36" s="18"/>
      <c r="PO36" s="18"/>
      <c r="PP36" s="18"/>
      <c r="PQ36" s="18"/>
      <c r="PR36" s="18"/>
      <c r="PS36" s="18"/>
      <c r="PT36" s="18"/>
      <c r="PU36" s="18"/>
      <c r="PV36" s="18"/>
      <c r="PW36" s="18"/>
      <c r="PX36" s="18"/>
      <c r="PY36" s="18"/>
      <c r="PZ36" s="18"/>
      <c r="QA36" s="18"/>
      <c r="QB36" s="18"/>
      <c r="QC36" s="18"/>
      <c r="QD36" s="18"/>
      <c r="QE36" s="18"/>
      <c r="QF36" s="18"/>
      <c r="QG36" s="18"/>
      <c r="QH36" s="18"/>
      <c r="QI36" s="18"/>
      <c r="QJ36" s="18"/>
      <c r="QK36" s="18"/>
      <c r="QL36" s="18"/>
      <c r="QM36" s="18"/>
      <c r="QN36" s="18"/>
      <c r="QO36" s="18"/>
      <c r="QP36" s="18"/>
      <c r="QQ36" s="18"/>
      <c r="QR36" s="18"/>
      <c r="QS36" s="18"/>
      <c r="QT36" s="18"/>
      <c r="QU36" s="18"/>
      <c r="QV36" s="18"/>
      <c r="QW36" s="18"/>
      <c r="QX36" s="18"/>
      <c r="QY36" s="18"/>
      <c r="QZ36" s="18"/>
      <c r="RA36" s="18"/>
      <c r="RB36" s="18"/>
      <c r="RC36" s="18"/>
      <c r="RD36" s="18"/>
      <c r="RE36" s="18"/>
      <c r="RF36" s="18"/>
      <c r="RG36" s="18"/>
      <c r="RH36" s="18"/>
      <c r="RI36" s="18"/>
      <c r="RJ36" s="18"/>
      <c r="RK36" s="18"/>
      <c r="RL36" s="18"/>
      <c r="RM36" s="18"/>
      <c r="RN36" s="18"/>
      <c r="RO36" s="18"/>
      <c r="RP36" s="18"/>
      <c r="RQ36" s="18"/>
      <c r="RR36" s="18"/>
      <c r="RS36" s="18"/>
      <c r="RT36" s="18"/>
      <c r="RU36" s="18"/>
      <c r="RV36" s="18"/>
      <c r="RW36" s="18"/>
      <c r="RX36" s="18"/>
      <c r="RY36" s="18"/>
      <c r="RZ36" s="18"/>
      <c r="SA36" s="18"/>
      <c r="SB36" s="18"/>
      <c r="SC36" s="18"/>
      <c r="SD36" s="18"/>
      <c r="SE36" s="18"/>
      <c r="SF36" s="18"/>
      <c r="SG36" s="18"/>
      <c r="SH36" s="18"/>
      <c r="SI36" s="18"/>
      <c r="SJ36" s="18"/>
      <c r="SK36" s="18"/>
      <c r="SL36" s="18"/>
      <c r="SM36" s="18"/>
      <c r="SN36" s="18"/>
      <c r="SO36" s="18"/>
      <c r="SP36" s="18"/>
      <c r="SQ36" s="18"/>
      <c r="SR36" s="18"/>
      <c r="SS36" s="18"/>
      <c r="ST36" s="18"/>
      <c r="SU36" s="18"/>
      <c r="SV36" s="18"/>
      <c r="SW36" s="18"/>
      <c r="SX36" s="18"/>
      <c r="SY36" s="18"/>
      <c r="SZ36" s="18"/>
      <c r="TA36" s="18"/>
      <c r="TB36" s="18"/>
      <c r="TC36" s="18"/>
      <c r="TD36" s="18"/>
      <c r="TE36" s="18"/>
      <c r="TF36" s="18"/>
      <c r="TG36" s="18"/>
      <c r="TH36" s="18"/>
      <c r="TI36" s="18"/>
      <c r="TJ36" s="18"/>
      <c r="TK36" s="18"/>
      <c r="TL36" s="18"/>
      <c r="TM36" s="18"/>
      <c r="TN36" s="18"/>
      <c r="TO36" s="18"/>
      <c r="TP36" s="18"/>
      <c r="TQ36" s="18"/>
      <c r="TR36" s="18"/>
      <c r="TS36" s="18"/>
      <c r="TT36" s="18"/>
      <c r="TU36" s="18"/>
      <c r="TV36" s="18"/>
      <c r="TW36" s="18"/>
      <c r="TX36" s="18"/>
      <c r="TY36" s="18"/>
      <c r="TZ36" s="18"/>
      <c r="UA36" s="18"/>
      <c r="UB36" s="18"/>
      <c r="UC36" s="18"/>
      <c r="UD36" s="18"/>
      <c r="UE36" s="18"/>
      <c r="UF36" s="18"/>
      <c r="UG36" s="18"/>
      <c r="UH36" s="18"/>
      <c r="UI36" s="18"/>
      <c r="UJ36" s="18"/>
      <c r="UK36" s="18"/>
      <c r="UL36" s="18"/>
      <c r="UM36" s="18"/>
      <c r="UN36" s="18"/>
      <c r="UO36" s="18"/>
      <c r="UP36" s="18"/>
      <c r="UQ36" s="18"/>
      <c r="UR36" s="18"/>
      <c r="US36" s="18"/>
      <c r="UT36" s="18"/>
      <c r="UU36" s="18"/>
      <c r="UV36" s="18"/>
      <c r="UW36" s="18"/>
      <c r="UX36" s="18"/>
      <c r="UY36" s="18"/>
      <c r="UZ36" s="18"/>
      <c r="VA36" s="18"/>
      <c r="VB36" s="18"/>
      <c r="VC36" s="18"/>
      <c r="VD36" s="18"/>
      <c r="VE36" s="18"/>
      <c r="VF36" s="18"/>
      <c r="VG36" s="18"/>
      <c r="VH36" s="18"/>
      <c r="VI36" s="18"/>
      <c r="VJ36" s="18"/>
      <c r="VK36" s="18"/>
      <c r="VL36" s="18"/>
      <c r="VM36" s="18"/>
      <c r="VN36" s="18"/>
      <c r="VO36" s="18"/>
      <c r="VP36" s="18"/>
      <c r="VQ36" s="18"/>
      <c r="VR36" s="18"/>
      <c r="VS36" s="18"/>
      <c r="VT36" s="18"/>
      <c r="VU36" s="18"/>
      <c r="VV36" s="18"/>
      <c r="VW36" s="18"/>
      <c r="VX36" s="18"/>
      <c r="VY36" s="18"/>
      <c r="VZ36" s="18"/>
      <c r="WA36" s="18"/>
      <c r="WB36" s="18"/>
      <c r="WC36" s="18"/>
      <c r="WD36" s="18"/>
      <c r="WE36" s="18"/>
      <c r="WF36" s="18"/>
      <c r="WG36" s="18"/>
      <c r="WH36" s="18"/>
      <c r="WI36" s="18"/>
      <c r="WJ36" s="18"/>
      <c r="WK36" s="18"/>
      <c r="WL36" s="18"/>
      <c r="WM36" s="18"/>
      <c r="WN36" s="18"/>
      <c r="WO36" s="18"/>
      <c r="WP36" s="18"/>
      <c r="WQ36" s="18"/>
      <c r="WR36" s="18"/>
      <c r="WS36" s="18"/>
      <c r="WT36" s="18"/>
      <c r="WU36" s="18"/>
      <c r="WV36" s="18"/>
      <c r="WW36" s="18"/>
      <c r="WX36" s="18"/>
      <c r="WY36" s="18"/>
      <c r="WZ36" s="18"/>
      <c r="XA36" s="18"/>
      <c r="XB36" s="18"/>
      <c r="XC36" s="18"/>
      <c r="XD36" s="18"/>
      <c r="XE36" s="18"/>
      <c r="XF36" s="18"/>
      <c r="XG36" s="18"/>
      <c r="XH36" s="18"/>
      <c r="XI36" s="18"/>
      <c r="XJ36" s="18"/>
      <c r="XK36" s="18"/>
      <c r="XL36" s="18"/>
      <c r="XM36" s="18"/>
      <c r="XN36" s="18"/>
      <c r="XO36" s="18"/>
      <c r="XP36" s="18"/>
      <c r="XQ36" s="18"/>
      <c r="XR36" s="18"/>
      <c r="XS36" s="18"/>
      <c r="XT36" s="18"/>
      <c r="XU36" s="18"/>
      <c r="XV36" s="18"/>
      <c r="XW36" s="18"/>
      <c r="XX36" s="18"/>
      <c r="XY36" s="18"/>
      <c r="XZ36" s="18"/>
      <c r="YA36" s="18"/>
      <c r="YB36" s="18"/>
      <c r="YC36" s="18"/>
      <c r="YD36" s="18"/>
      <c r="YE36" s="18"/>
      <c r="YF36" s="18"/>
      <c r="YG36" s="18"/>
      <c r="YH36" s="18"/>
      <c r="YI36" s="18"/>
      <c r="YJ36" s="18"/>
      <c r="YK36" s="18"/>
      <c r="YL36" s="18"/>
      <c r="YM36" s="18"/>
      <c r="YN36" s="18"/>
      <c r="YO36" s="18"/>
      <c r="YP36" s="18"/>
      <c r="YQ36" s="18"/>
      <c r="YR36" s="18"/>
      <c r="YS36" s="18"/>
      <c r="YT36" s="18"/>
      <c r="YU36" s="18"/>
      <c r="YV36" s="18"/>
      <c r="YW36" s="18"/>
      <c r="YX36" s="18"/>
      <c r="YY36" s="18"/>
      <c r="YZ36" s="18"/>
      <c r="ZA36" s="18"/>
      <c r="ZB36" s="18"/>
      <c r="ZC36" s="18"/>
      <c r="ZD36" s="18"/>
      <c r="ZE36" s="18"/>
      <c r="ZF36" s="18"/>
      <c r="ZG36" s="18"/>
      <c r="ZH36" s="18"/>
      <c r="ZI36" s="18"/>
      <c r="ZJ36" s="18"/>
      <c r="ZK36" s="18"/>
      <c r="ZL36" s="18"/>
      <c r="ZM36" s="18"/>
      <c r="ZN36" s="18"/>
      <c r="ZO36" s="18"/>
      <c r="ZP36" s="18"/>
      <c r="ZQ36" s="18"/>
      <c r="ZR36" s="18"/>
      <c r="ZS36" s="18"/>
      <c r="ZT36" s="18"/>
      <c r="ZU36" s="18"/>
      <c r="ZV36" s="18"/>
      <c r="ZW36" s="18"/>
      <c r="ZX36" s="18"/>
      <c r="ZY36" s="18"/>
      <c r="ZZ36" s="18"/>
      <c r="AAA36" s="18"/>
      <c r="AAB36" s="18"/>
      <c r="AAC36" s="18"/>
      <c r="AAD36" s="18"/>
      <c r="AAE36" s="18"/>
      <c r="AAF36" s="18"/>
      <c r="AAG36" s="18"/>
      <c r="AAH36" s="18"/>
      <c r="AAI36" s="18"/>
      <c r="AAJ36" s="18"/>
      <c r="AAK36" s="18"/>
      <c r="AAL36" s="18"/>
      <c r="AAM36" s="18"/>
      <c r="AAN36" s="18"/>
      <c r="AAO36" s="18"/>
      <c r="AAP36" s="18"/>
      <c r="AAQ36" s="18"/>
      <c r="AAR36" s="18"/>
      <c r="AAS36" s="18"/>
      <c r="AAT36" s="18"/>
      <c r="AAU36" s="18"/>
      <c r="AAV36" s="18"/>
      <c r="AAW36" s="18"/>
      <c r="AAX36" s="18"/>
      <c r="AAY36" s="18"/>
      <c r="AAZ36" s="18"/>
      <c r="ABA36" s="18"/>
      <c r="ABB36" s="18"/>
      <c r="ABC36" s="18"/>
      <c r="ABD36" s="18"/>
      <c r="ABE36" s="18"/>
      <c r="ABF36" s="18"/>
      <c r="ABG36" s="18"/>
      <c r="ABH36" s="18"/>
      <c r="ABI36" s="18"/>
      <c r="ABJ36" s="18"/>
      <c r="ABK36" s="18"/>
      <c r="ABL36" s="18"/>
      <c r="ABM36" s="18"/>
      <c r="ABN36" s="18"/>
      <c r="ABO36" s="18"/>
      <c r="ABP36" s="18"/>
      <c r="ABQ36" s="18"/>
      <c r="ABR36" s="18"/>
      <c r="ABS36" s="18"/>
      <c r="ABT36" s="18"/>
      <c r="ABU36" s="18"/>
      <c r="ABV36" s="18"/>
      <c r="ABW36" s="18"/>
      <c r="ABX36" s="18"/>
      <c r="ABY36" s="18"/>
      <c r="ABZ36" s="18"/>
      <c r="ACA36" s="18"/>
      <c r="ACB36" s="18"/>
      <c r="ACC36" s="18"/>
      <c r="ACD36" s="18"/>
      <c r="ACE36" s="18"/>
      <c r="ACF36" s="18"/>
      <c r="ACG36" s="18"/>
      <c r="ACH36" s="18"/>
      <c r="ACI36" s="18"/>
      <c r="ACJ36" s="18"/>
      <c r="ACK36" s="18"/>
      <c r="ACL36" s="18"/>
      <c r="ACM36" s="18"/>
      <c r="ACN36" s="18"/>
      <c r="ACO36" s="18"/>
      <c r="ACP36" s="18"/>
      <c r="ACQ36" s="18"/>
      <c r="ACR36" s="18"/>
      <c r="ACS36" s="18"/>
      <c r="ACT36" s="18"/>
      <c r="ACU36" s="18"/>
      <c r="ACV36" s="18"/>
      <c r="ACW36" s="18"/>
      <c r="ACX36" s="18"/>
      <c r="ACY36" s="18"/>
      <c r="ACZ36" s="18"/>
      <c r="ADA36" s="18"/>
      <c r="ADB36" s="18"/>
      <c r="ADC36" s="18"/>
      <c r="ADD36" s="18"/>
      <c r="ADE36" s="18"/>
      <c r="ADF36" s="18"/>
      <c r="ADG36" s="18"/>
      <c r="ADH36" s="18"/>
      <c r="ADI36" s="18"/>
      <c r="ADJ36" s="18"/>
      <c r="ADK36" s="18"/>
      <c r="ADL36" s="18"/>
      <c r="ADM36" s="18"/>
      <c r="ADN36" s="18"/>
      <c r="ADO36" s="18"/>
      <c r="ADP36" s="18"/>
      <c r="ADQ36" s="18"/>
      <c r="ADR36" s="18"/>
      <c r="ADS36" s="18"/>
      <c r="ADT36" s="18"/>
      <c r="ADU36" s="18"/>
      <c r="ADV36" s="18"/>
      <c r="ADW36" s="18"/>
      <c r="ADX36" s="18"/>
      <c r="ADY36" s="18"/>
      <c r="ADZ36" s="18"/>
      <c r="AEA36" s="18"/>
      <c r="AEB36" s="18"/>
      <c r="AEC36" s="18"/>
      <c r="AED36" s="18"/>
      <c r="AEE36" s="18"/>
      <c r="AEF36" s="18"/>
      <c r="AEG36" s="18"/>
      <c r="AEH36" s="18"/>
      <c r="AEI36" s="18"/>
      <c r="AEJ36" s="18"/>
      <c r="AEK36" s="18"/>
      <c r="AEL36" s="18"/>
      <c r="AEM36" s="18"/>
      <c r="AEN36" s="18"/>
      <c r="AEO36" s="18"/>
      <c r="AEP36" s="18"/>
      <c r="AEQ36" s="18"/>
      <c r="AER36" s="18"/>
      <c r="AES36" s="18"/>
      <c r="AET36" s="18"/>
      <c r="AEU36" s="18"/>
      <c r="AEV36" s="18"/>
      <c r="AEW36" s="18"/>
      <c r="AEX36" s="18"/>
      <c r="AEY36" s="18"/>
      <c r="AEZ36" s="18"/>
      <c r="AFA36" s="18"/>
      <c r="AFB36" s="18"/>
      <c r="AFC36" s="18"/>
      <c r="AFD36" s="18"/>
      <c r="AFE36" s="18"/>
      <c r="AFF36" s="18"/>
      <c r="AFG36" s="18"/>
      <c r="AFH36" s="18"/>
      <c r="AFI36" s="18"/>
      <c r="AFJ36" s="18"/>
      <c r="AFK36" s="18"/>
      <c r="AFL36" s="18"/>
      <c r="AFM36" s="18"/>
      <c r="AFN36" s="18"/>
      <c r="AFO36" s="18"/>
      <c r="AFP36" s="18"/>
      <c r="AFQ36" s="18"/>
      <c r="AFR36" s="18"/>
      <c r="AFS36" s="18"/>
      <c r="AFT36" s="18"/>
      <c r="AFU36" s="18"/>
      <c r="AFV36" s="18"/>
      <c r="AFW36" s="18"/>
      <c r="AFX36" s="18"/>
      <c r="AFY36" s="18"/>
      <c r="AFZ36" s="18"/>
      <c r="AGA36" s="18"/>
      <c r="AGB36" s="18"/>
      <c r="AGC36" s="18"/>
      <c r="AGD36" s="18"/>
      <c r="AGE36" s="18"/>
      <c r="AGF36" s="18"/>
      <c r="AGG36" s="18"/>
      <c r="AGH36" s="18"/>
      <c r="AGI36" s="18"/>
      <c r="AGJ36" s="18"/>
      <c r="AGK36" s="18"/>
      <c r="AGL36" s="18"/>
      <c r="AGM36" s="18"/>
      <c r="AGN36" s="18"/>
      <c r="AGO36" s="18"/>
      <c r="AGP36" s="18"/>
      <c r="AGQ36" s="18"/>
      <c r="AGR36" s="18"/>
      <c r="AGS36" s="18"/>
      <c r="AGT36" s="18"/>
      <c r="AGU36" s="18"/>
      <c r="AGV36" s="18"/>
      <c r="AGW36" s="18"/>
      <c r="AGX36" s="18"/>
      <c r="AGY36" s="18"/>
      <c r="AGZ36" s="18"/>
      <c r="AHA36" s="18"/>
      <c r="AHB36" s="18"/>
      <c r="AHC36" s="18"/>
      <c r="AHD36" s="18"/>
      <c r="AHE36" s="18"/>
      <c r="AHF36" s="18"/>
      <c r="AHG36" s="18"/>
      <c r="AHH36" s="18"/>
      <c r="AHI36" s="18"/>
      <c r="AHJ36" s="18"/>
      <c r="AHK36" s="18"/>
      <c r="AHL36" s="18"/>
      <c r="AHM36" s="18"/>
      <c r="AHN36" s="18"/>
      <c r="AHO36" s="18"/>
      <c r="AHP36" s="18"/>
      <c r="AHQ36" s="18"/>
      <c r="AHR36" s="18"/>
      <c r="AHS36" s="18"/>
      <c r="AHT36" s="18"/>
      <c r="AHU36" s="18"/>
      <c r="AHV36" s="18"/>
      <c r="AHW36" s="18"/>
      <c r="AHX36" s="18"/>
      <c r="AHY36" s="18"/>
      <c r="AHZ36" s="18"/>
      <c r="AIA36" s="18"/>
      <c r="AIB36" s="18"/>
      <c r="AIC36" s="18"/>
      <c r="AID36" s="18"/>
      <c r="AIE36" s="18"/>
      <c r="AIF36" s="18"/>
      <c r="AIG36" s="18"/>
      <c r="AIH36" s="18"/>
      <c r="AII36" s="18"/>
      <c r="AIJ36" s="18"/>
      <c r="AIK36" s="18"/>
      <c r="AIL36" s="18"/>
      <c r="AIM36" s="18"/>
      <c r="AIN36" s="18"/>
      <c r="AIO36" s="18"/>
      <c r="AIP36" s="18"/>
      <c r="AIQ36" s="18"/>
      <c r="AIR36" s="18"/>
      <c r="AIS36" s="18"/>
      <c r="AIT36" s="18"/>
      <c r="AIU36" s="18"/>
      <c r="AIV36" s="18"/>
      <c r="AIW36" s="18"/>
      <c r="AIX36" s="18"/>
      <c r="AIY36" s="18"/>
      <c r="AIZ36" s="18"/>
      <c r="AJA36" s="18"/>
      <c r="AJB36" s="18"/>
      <c r="AJC36" s="18"/>
      <c r="AJD36" s="18"/>
      <c r="AJE36" s="18"/>
      <c r="AJF36" s="18"/>
      <c r="AJG36" s="18"/>
      <c r="AJH36" s="18"/>
      <c r="AJI36" s="18"/>
      <c r="AJJ36" s="18"/>
      <c r="AJK36" s="18"/>
      <c r="AJL36" s="18"/>
      <c r="AJM36" s="18"/>
      <c r="AJN36" s="18"/>
      <c r="AJO36" s="18"/>
      <c r="AJP36" s="18"/>
      <c r="AJQ36" s="18"/>
      <c r="AJR36" s="18"/>
      <c r="AJS36" s="18"/>
      <c r="AJT36" s="18"/>
      <c r="AJU36" s="18"/>
      <c r="AJV36" s="18"/>
      <c r="AJW36" s="18"/>
      <c r="AJX36" s="18"/>
      <c r="AJY36" s="18"/>
      <c r="AJZ36" s="18"/>
      <c r="AKA36" s="18"/>
      <c r="AKB36" s="18"/>
      <c r="AKC36" s="18"/>
      <c r="AKD36" s="18"/>
      <c r="AKE36" s="18"/>
      <c r="AKF36" s="18"/>
      <c r="AKG36" s="18"/>
      <c r="AKH36" s="18"/>
      <c r="AKI36" s="18"/>
      <c r="AKJ36" s="18"/>
      <c r="AKK36" s="18"/>
      <c r="AKL36" s="18"/>
      <c r="AKM36" s="18"/>
      <c r="AKN36" s="18"/>
      <c r="AKO36" s="18"/>
      <c r="AKP36" s="18"/>
      <c r="AKQ36" s="18"/>
      <c r="AKR36" s="18"/>
      <c r="AKS36" s="18"/>
      <c r="AKT36" s="18"/>
      <c r="AKU36" s="18"/>
      <c r="AKV36" s="18"/>
      <c r="AKW36" s="18"/>
      <c r="AKX36" s="18"/>
      <c r="AKY36" s="18"/>
      <c r="AKZ36" s="18"/>
      <c r="ALA36" s="18"/>
      <c r="ALB36" s="18"/>
      <c r="ALC36" s="18"/>
      <c r="ALD36" s="18"/>
      <c r="ALE36" s="18"/>
      <c r="ALF36" s="18"/>
      <c r="ALG36" s="18"/>
      <c r="ALH36" s="18"/>
    </row>
    <row r="37" spans="1:996" ht="15.75">
      <c r="A37" s="566"/>
      <c r="B37" s="565" t="s">
        <v>180</v>
      </c>
      <c r="C37" s="566"/>
      <c r="D37" s="566"/>
      <c r="E37" s="566" t="s">
        <v>197</v>
      </c>
      <c r="F37" s="566"/>
      <c r="G37" s="566"/>
      <c r="H37" s="566"/>
      <c r="I37" s="566"/>
      <c r="J37" s="566"/>
      <c r="K37" s="566"/>
      <c r="L37" s="566"/>
      <c r="M37" s="566"/>
      <c r="N37" s="566"/>
      <c r="O37" s="566"/>
      <c r="P37" s="566"/>
      <c r="Q37" s="566"/>
      <c r="R37" s="561"/>
      <c r="S37" s="561"/>
      <c r="T37" s="561"/>
      <c r="U37" s="561"/>
      <c r="V37" s="580"/>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c r="IW37" s="18"/>
      <c r="IX37" s="18"/>
      <c r="IY37" s="18"/>
      <c r="IZ37" s="18"/>
      <c r="JA37" s="18"/>
      <c r="JB37" s="18"/>
      <c r="JC37" s="18"/>
      <c r="JD37" s="18"/>
      <c r="JE37" s="18"/>
      <c r="JF37" s="18"/>
      <c r="JG37" s="18"/>
      <c r="JH37" s="18"/>
      <c r="JI37" s="18"/>
      <c r="JJ37" s="18"/>
      <c r="JK37" s="18"/>
      <c r="JL37" s="18"/>
      <c r="JM37" s="18"/>
      <c r="JN37" s="18"/>
      <c r="JO37" s="18"/>
      <c r="JP37" s="18"/>
      <c r="JQ37" s="18"/>
      <c r="JR37" s="18"/>
      <c r="JS37" s="18"/>
      <c r="JT37" s="18"/>
      <c r="JU37" s="18"/>
      <c r="JV37" s="18"/>
      <c r="JW37" s="18"/>
      <c r="JX37" s="18"/>
      <c r="JY37" s="18"/>
      <c r="JZ37" s="18"/>
      <c r="KA37" s="18"/>
      <c r="KB37" s="18"/>
      <c r="KC37" s="18"/>
      <c r="KD37" s="18"/>
      <c r="KE37" s="18"/>
      <c r="KF37" s="18"/>
      <c r="KG37" s="18"/>
      <c r="KH37" s="18"/>
      <c r="KI37" s="18"/>
      <c r="KJ37" s="18"/>
      <c r="KK37" s="18"/>
      <c r="KL37" s="18"/>
      <c r="KM37" s="18"/>
      <c r="KN37" s="18"/>
      <c r="KO37" s="18"/>
      <c r="KP37" s="18"/>
      <c r="KQ37" s="18"/>
      <c r="KR37" s="18"/>
      <c r="KS37" s="18"/>
      <c r="KT37" s="18"/>
      <c r="KU37" s="18"/>
      <c r="KV37" s="18"/>
      <c r="KW37" s="18"/>
      <c r="KX37" s="18"/>
      <c r="KY37" s="18"/>
      <c r="KZ37" s="18"/>
      <c r="LA37" s="18"/>
      <c r="LB37" s="18"/>
      <c r="LC37" s="18"/>
      <c r="LD37" s="18"/>
      <c r="LE37" s="18"/>
      <c r="LF37" s="18"/>
      <c r="LG37" s="18"/>
      <c r="LH37" s="18"/>
      <c r="LI37" s="18"/>
      <c r="LJ37" s="18"/>
      <c r="LK37" s="18"/>
      <c r="LL37" s="18"/>
      <c r="LM37" s="18"/>
      <c r="LN37" s="18"/>
      <c r="LO37" s="18"/>
      <c r="LP37" s="18"/>
      <c r="LQ37" s="18"/>
      <c r="LR37" s="18"/>
      <c r="LS37" s="18"/>
      <c r="LT37" s="18"/>
      <c r="LU37" s="18"/>
      <c r="LV37" s="18"/>
      <c r="LW37" s="18"/>
      <c r="LX37" s="18"/>
      <c r="LY37" s="18"/>
      <c r="LZ37" s="18"/>
      <c r="MA37" s="18"/>
      <c r="MB37" s="18"/>
      <c r="MC37" s="18"/>
      <c r="MD37" s="18"/>
      <c r="ME37" s="18"/>
      <c r="MF37" s="18"/>
      <c r="MG37" s="18"/>
      <c r="MH37" s="18"/>
      <c r="MI37" s="18"/>
      <c r="MJ37" s="18"/>
      <c r="MK37" s="18"/>
      <c r="ML37" s="18"/>
      <c r="MM37" s="18"/>
      <c r="MN37" s="18"/>
      <c r="MO37" s="18"/>
      <c r="MP37" s="18"/>
      <c r="MQ37" s="18"/>
      <c r="MR37" s="18"/>
      <c r="MS37" s="18"/>
      <c r="MT37" s="18"/>
      <c r="MU37" s="18"/>
      <c r="MV37" s="18"/>
      <c r="MW37" s="18"/>
      <c r="MX37" s="18"/>
      <c r="MY37" s="18"/>
      <c r="MZ37" s="18"/>
      <c r="NA37" s="18"/>
      <c r="NB37" s="18"/>
      <c r="NC37" s="18"/>
      <c r="ND37" s="18"/>
      <c r="NE37" s="18"/>
      <c r="NF37" s="18"/>
      <c r="NG37" s="18"/>
      <c r="NH37" s="18"/>
      <c r="NI37" s="18"/>
      <c r="NJ37" s="18"/>
      <c r="NK37" s="18"/>
      <c r="NL37" s="18"/>
      <c r="NM37" s="18"/>
      <c r="NN37" s="18"/>
      <c r="NO37" s="18"/>
      <c r="NP37" s="18"/>
      <c r="NQ37" s="18"/>
      <c r="NR37" s="18"/>
      <c r="NS37" s="18"/>
      <c r="NT37" s="18"/>
      <c r="NU37" s="18"/>
      <c r="NV37" s="18"/>
      <c r="NW37" s="18"/>
      <c r="NX37" s="18"/>
      <c r="NY37" s="18"/>
      <c r="NZ37" s="18"/>
      <c r="OA37" s="18"/>
      <c r="OB37" s="18"/>
      <c r="OC37" s="18"/>
      <c r="OD37" s="18"/>
      <c r="OE37" s="18"/>
      <c r="OF37" s="18"/>
      <c r="OG37" s="18"/>
      <c r="OH37" s="18"/>
      <c r="OI37" s="18"/>
      <c r="OJ37" s="18"/>
      <c r="OK37" s="18"/>
      <c r="OL37" s="18"/>
      <c r="OM37" s="18"/>
      <c r="ON37" s="18"/>
      <c r="OO37" s="18"/>
      <c r="OP37" s="18"/>
      <c r="OQ37" s="18"/>
      <c r="OR37" s="18"/>
      <c r="OS37" s="18"/>
      <c r="OT37" s="18"/>
      <c r="OU37" s="18"/>
      <c r="OV37" s="18"/>
      <c r="OW37" s="18"/>
      <c r="OX37" s="18"/>
      <c r="OY37" s="18"/>
      <c r="OZ37" s="18"/>
      <c r="PA37" s="18"/>
      <c r="PB37" s="18"/>
      <c r="PC37" s="18"/>
      <c r="PD37" s="18"/>
      <c r="PE37" s="18"/>
      <c r="PF37" s="18"/>
      <c r="PG37" s="18"/>
      <c r="PH37" s="18"/>
      <c r="PI37" s="18"/>
      <c r="PJ37" s="18"/>
      <c r="PK37" s="18"/>
      <c r="PL37" s="18"/>
      <c r="PM37" s="18"/>
      <c r="PN37" s="18"/>
      <c r="PO37" s="18"/>
      <c r="PP37" s="18"/>
      <c r="PQ37" s="18"/>
      <c r="PR37" s="18"/>
      <c r="PS37" s="18"/>
      <c r="PT37" s="18"/>
      <c r="PU37" s="18"/>
      <c r="PV37" s="18"/>
      <c r="PW37" s="18"/>
      <c r="PX37" s="18"/>
      <c r="PY37" s="18"/>
      <c r="PZ37" s="18"/>
      <c r="QA37" s="18"/>
      <c r="QB37" s="18"/>
      <c r="QC37" s="18"/>
      <c r="QD37" s="18"/>
      <c r="QE37" s="18"/>
      <c r="QF37" s="18"/>
      <c r="QG37" s="18"/>
      <c r="QH37" s="18"/>
      <c r="QI37" s="18"/>
      <c r="QJ37" s="18"/>
      <c r="QK37" s="18"/>
      <c r="QL37" s="18"/>
      <c r="QM37" s="18"/>
      <c r="QN37" s="18"/>
      <c r="QO37" s="18"/>
      <c r="QP37" s="18"/>
      <c r="QQ37" s="18"/>
      <c r="QR37" s="18"/>
      <c r="QS37" s="18"/>
      <c r="QT37" s="18"/>
      <c r="QU37" s="18"/>
      <c r="QV37" s="18"/>
      <c r="QW37" s="18"/>
      <c r="QX37" s="18"/>
      <c r="QY37" s="18"/>
      <c r="QZ37" s="18"/>
      <c r="RA37" s="18"/>
      <c r="RB37" s="18"/>
      <c r="RC37" s="18"/>
      <c r="RD37" s="18"/>
      <c r="RE37" s="18"/>
      <c r="RF37" s="18"/>
      <c r="RG37" s="18"/>
      <c r="RH37" s="18"/>
      <c r="RI37" s="18"/>
      <c r="RJ37" s="18"/>
      <c r="RK37" s="18"/>
      <c r="RL37" s="18"/>
      <c r="RM37" s="18"/>
      <c r="RN37" s="18"/>
      <c r="RO37" s="18"/>
      <c r="RP37" s="18"/>
      <c r="RQ37" s="18"/>
      <c r="RR37" s="18"/>
      <c r="RS37" s="18"/>
      <c r="RT37" s="18"/>
      <c r="RU37" s="18"/>
      <c r="RV37" s="18"/>
      <c r="RW37" s="18"/>
      <c r="RX37" s="18"/>
      <c r="RY37" s="18"/>
      <c r="RZ37" s="18"/>
      <c r="SA37" s="18"/>
      <c r="SB37" s="18"/>
      <c r="SC37" s="18"/>
      <c r="SD37" s="18"/>
      <c r="SE37" s="18"/>
      <c r="SF37" s="18"/>
      <c r="SG37" s="18"/>
      <c r="SH37" s="18"/>
      <c r="SI37" s="18"/>
      <c r="SJ37" s="18"/>
      <c r="SK37" s="18"/>
      <c r="SL37" s="18"/>
      <c r="SM37" s="18"/>
      <c r="SN37" s="18"/>
      <c r="SO37" s="18"/>
      <c r="SP37" s="18"/>
      <c r="SQ37" s="18"/>
      <c r="SR37" s="18"/>
      <c r="SS37" s="18"/>
      <c r="ST37" s="18"/>
      <c r="SU37" s="18"/>
      <c r="SV37" s="18"/>
      <c r="SW37" s="18"/>
      <c r="SX37" s="18"/>
      <c r="SY37" s="18"/>
      <c r="SZ37" s="18"/>
      <c r="TA37" s="18"/>
      <c r="TB37" s="18"/>
      <c r="TC37" s="18"/>
      <c r="TD37" s="18"/>
      <c r="TE37" s="18"/>
      <c r="TF37" s="18"/>
      <c r="TG37" s="18"/>
      <c r="TH37" s="18"/>
      <c r="TI37" s="18"/>
      <c r="TJ37" s="18"/>
      <c r="TK37" s="18"/>
      <c r="TL37" s="18"/>
      <c r="TM37" s="18"/>
      <c r="TN37" s="18"/>
      <c r="TO37" s="18"/>
      <c r="TP37" s="18"/>
      <c r="TQ37" s="18"/>
      <c r="TR37" s="18"/>
      <c r="TS37" s="18"/>
      <c r="TT37" s="18"/>
      <c r="TU37" s="18"/>
      <c r="TV37" s="18"/>
      <c r="TW37" s="18"/>
      <c r="TX37" s="18"/>
      <c r="TY37" s="18"/>
      <c r="TZ37" s="18"/>
      <c r="UA37" s="18"/>
      <c r="UB37" s="18"/>
      <c r="UC37" s="18"/>
      <c r="UD37" s="18"/>
      <c r="UE37" s="18"/>
      <c r="UF37" s="18"/>
      <c r="UG37" s="18"/>
      <c r="UH37" s="18"/>
      <c r="UI37" s="18"/>
      <c r="UJ37" s="18"/>
      <c r="UK37" s="18"/>
      <c r="UL37" s="18"/>
      <c r="UM37" s="18"/>
      <c r="UN37" s="18"/>
      <c r="UO37" s="18"/>
      <c r="UP37" s="18"/>
      <c r="UQ37" s="18"/>
      <c r="UR37" s="18"/>
      <c r="US37" s="18"/>
      <c r="UT37" s="18"/>
      <c r="UU37" s="18"/>
      <c r="UV37" s="18"/>
      <c r="UW37" s="18"/>
      <c r="UX37" s="18"/>
      <c r="UY37" s="18"/>
      <c r="UZ37" s="18"/>
      <c r="VA37" s="18"/>
      <c r="VB37" s="18"/>
      <c r="VC37" s="18"/>
      <c r="VD37" s="18"/>
      <c r="VE37" s="18"/>
      <c r="VF37" s="18"/>
      <c r="VG37" s="18"/>
      <c r="VH37" s="18"/>
      <c r="VI37" s="18"/>
      <c r="VJ37" s="18"/>
      <c r="VK37" s="18"/>
      <c r="VL37" s="18"/>
      <c r="VM37" s="18"/>
      <c r="VN37" s="18"/>
      <c r="VO37" s="18"/>
      <c r="VP37" s="18"/>
      <c r="VQ37" s="18"/>
      <c r="VR37" s="18"/>
      <c r="VS37" s="18"/>
      <c r="VT37" s="18"/>
      <c r="VU37" s="18"/>
      <c r="VV37" s="18"/>
      <c r="VW37" s="18"/>
      <c r="VX37" s="18"/>
      <c r="VY37" s="18"/>
      <c r="VZ37" s="18"/>
      <c r="WA37" s="18"/>
      <c r="WB37" s="18"/>
      <c r="WC37" s="18"/>
      <c r="WD37" s="18"/>
      <c r="WE37" s="18"/>
      <c r="WF37" s="18"/>
      <c r="WG37" s="18"/>
      <c r="WH37" s="18"/>
      <c r="WI37" s="18"/>
      <c r="WJ37" s="18"/>
      <c r="WK37" s="18"/>
      <c r="WL37" s="18"/>
      <c r="WM37" s="18"/>
      <c r="WN37" s="18"/>
      <c r="WO37" s="18"/>
      <c r="WP37" s="18"/>
      <c r="WQ37" s="18"/>
      <c r="WR37" s="18"/>
      <c r="WS37" s="18"/>
      <c r="WT37" s="18"/>
      <c r="WU37" s="18"/>
      <c r="WV37" s="18"/>
      <c r="WW37" s="18"/>
      <c r="WX37" s="18"/>
      <c r="WY37" s="18"/>
      <c r="WZ37" s="18"/>
      <c r="XA37" s="18"/>
      <c r="XB37" s="18"/>
      <c r="XC37" s="18"/>
      <c r="XD37" s="18"/>
      <c r="XE37" s="18"/>
      <c r="XF37" s="18"/>
      <c r="XG37" s="18"/>
      <c r="XH37" s="18"/>
      <c r="XI37" s="18"/>
      <c r="XJ37" s="18"/>
      <c r="XK37" s="18"/>
      <c r="XL37" s="18"/>
      <c r="XM37" s="18"/>
      <c r="XN37" s="18"/>
      <c r="XO37" s="18"/>
      <c r="XP37" s="18"/>
      <c r="XQ37" s="18"/>
      <c r="XR37" s="18"/>
      <c r="XS37" s="18"/>
      <c r="XT37" s="18"/>
      <c r="XU37" s="18"/>
      <c r="XV37" s="18"/>
      <c r="XW37" s="18"/>
      <c r="XX37" s="18"/>
      <c r="XY37" s="18"/>
      <c r="XZ37" s="18"/>
      <c r="YA37" s="18"/>
      <c r="YB37" s="18"/>
      <c r="YC37" s="18"/>
      <c r="YD37" s="18"/>
      <c r="YE37" s="18"/>
      <c r="YF37" s="18"/>
      <c r="YG37" s="18"/>
      <c r="YH37" s="18"/>
      <c r="YI37" s="18"/>
      <c r="YJ37" s="18"/>
      <c r="YK37" s="18"/>
      <c r="YL37" s="18"/>
      <c r="YM37" s="18"/>
      <c r="YN37" s="18"/>
      <c r="YO37" s="18"/>
      <c r="YP37" s="18"/>
      <c r="YQ37" s="18"/>
      <c r="YR37" s="18"/>
      <c r="YS37" s="18"/>
      <c r="YT37" s="18"/>
      <c r="YU37" s="18"/>
      <c r="YV37" s="18"/>
      <c r="YW37" s="18"/>
      <c r="YX37" s="18"/>
      <c r="YY37" s="18"/>
      <c r="YZ37" s="18"/>
      <c r="ZA37" s="18"/>
      <c r="ZB37" s="18"/>
      <c r="ZC37" s="18"/>
      <c r="ZD37" s="18"/>
      <c r="ZE37" s="18"/>
      <c r="ZF37" s="18"/>
      <c r="ZG37" s="18"/>
      <c r="ZH37" s="18"/>
      <c r="ZI37" s="18"/>
      <c r="ZJ37" s="18"/>
      <c r="ZK37" s="18"/>
      <c r="ZL37" s="18"/>
      <c r="ZM37" s="18"/>
      <c r="ZN37" s="18"/>
      <c r="ZO37" s="18"/>
      <c r="ZP37" s="18"/>
      <c r="ZQ37" s="18"/>
      <c r="ZR37" s="18"/>
      <c r="ZS37" s="18"/>
      <c r="ZT37" s="18"/>
      <c r="ZU37" s="18"/>
      <c r="ZV37" s="18"/>
      <c r="ZW37" s="18"/>
      <c r="ZX37" s="18"/>
      <c r="ZY37" s="18"/>
      <c r="ZZ37" s="18"/>
      <c r="AAA37" s="18"/>
      <c r="AAB37" s="18"/>
      <c r="AAC37" s="18"/>
      <c r="AAD37" s="18"/>
      <c r="AAE37" s="18"/>
      <c r="AAF37" s="18"/>
      <c r="AAG37" s="18"/>
      <c r="AAH37" s="18"/>
      <c r="AAI37" s="18"/>
      <c r="AAJ37" s="18"/>
      <c r="AAK37" s="18"/>
      <c r="AAL37" s="18"/>
      <c r="AAM37" s="18"/>
      <c r="AAN37" s="18"/>
      <c r="AAO37" s="18"/>
      <c r="AAP37" s="18"/>
      <c r="AAQ37" s="18"/>
      <c r="AAR37" s="18"/>
      <c r="AAS37" s="18"/>
      <c r="AAT37" s="18"/>
      <c r="AAU37" s="18"/>
      <c r="AAV37" s="18"/>
      <c r="AAW37" s="18"/>
      <c r="AAX37" s="18"/>
      <c r="AAY37" s="18"/>
      <c r="AAZ37" s="18"/>
      <c r="ABA37" s="18"/>
      <c r="ABB37" s="18"/>
      <c r="ABC37" s="18"/>
      <c r="ABD37" s="18"/>
      <c r="ABE37" s="18"/>
      <c r="ABF37" s="18"/>
      <c r="ABG37" s="18"/>
      <c r="ABH37" s="18"/>
      <c r="ABI37" s="18"/>
      <c r="ABJ37" s="18"/>
      <c r="ABK37" s="18"/>
      <c r="ABL37" s="18"/>
      <c r="ABM37" s="18"/>
      <c r="ABN37" s="18"/>
      <c r="ABO37" s="18"/>
      <c r="ABP37" s="18"/>
      <c r="ABQ37" s="18"/>
      <c r="ABR37" s="18"/>
      <c r="ABS37" s="18"/>
      <c r="ABT37" s="18"/>
      <c r="ABU37" s="18"/>
      <c r="ABV37" s="18"/>
      <c r="ABW37" s="18"/>
      <c r="ABX37" s="18"/>
      <c r="ABY37" s="18"/>
      <c r="ABZ37" s="18"/>
      <c r="ACA37" s="18"/>
      <c r="ACB37" s="18"/>
      <c r="ACC37" s="18"/>
      <c r="ACD37" s="18"/>
      <c r="ACE37" s="18"/>
      <c r="ACF37" s="18"/>
      <c r="ACG37" s="18"/>
      <c r="ACH37" s="18"/>
      <c r="ACI37" s="18"/>
      <c r="ACJ37" s="18"/>
      <c r="ACK37" s="18"/>
      <c r="ACL37" s="18"/>
      <c r="ACM37" s="18"/>
      <c r="ACN37" s="18"/>
      <c r="ACO37" s="18"/>
      <c r="ACP37" s="18"/>
      <c r="ACQ37" s="18"/>
      <c r="ACR37" s="18"/>
      <c r="ACS37" s="18"/>
      <c r="ACT37" s="18"/>
      <c r="ACU37" s="18"/>
      <c r="ACV37" s="18"/>
      <c r="ACW37" s="18"/>
      <c r="ACX37" s="18"/>
      <c r="ACY37" s="18"/>
      <c r="ACZ37" s="18"/>
      <c r="ADA37" s="18"/>
      <c r="ADB37" s="18"/>
      <c r="ADC37" s="18"/>
      <c r="ADD37" s="18"/>
      <c r="ADE37" s="18"/>
      <c r="ADF37" s="18"/>
      <c r="ADG37" s="18"/>
      <c r="ADH37" s="18"/>
      <c r="ADI37" s="18"/>
      <c r="ADJ37" s="18"/>
      <c r="ADK37" s="18"/>
      <c r="ADL37" s="18"/>
      <c r="ADM37" s="18"/>
      <c r="ADN37" s="18"/>
      <c r="ADO37" s="18"/>
      <c r="ADP37" s="18"/>
      <c r="ADQ37" s="18"/>
      <c r="ADR37" s="18"/>
      <c r="ADS37" s="18"/>
      <c r="ADT37" s="18"/>
      <c r="ADU37" s="18"/>
      <c r="ADV37" s="18"/>
      <c r="ADW37" s="18"/>
      <c r="ADX37" s="18"/>
      <c r="ADY37" s="18"/>
      <c r="ADZ37" s="18"/>
      <c r="AEA37" s="18"/>
      <c r="AEB37" s="18"/>
      <c r="AEC37" s="18"/>
      <c r="AED37" s="18"/>
      <c r="AEE37" s="18"/>
      <c r="AEF37" s="18"/>
      <c r="AEG37" s="18"/>
      <c r="AEH37" s="18"/>
      <c r="AEI37" s="18"/>
      <c r="AEJ37" s="18"/>
      <c r="AEK37" s="18"/>
      <c r="AEL37" s="18"/>
      <c r="AEM37" s="18"/>
      <c r="AEN37" s="18"/>
      <c r="AEO37" s="18"/>
      <c r="AEP37" s="18"/>
      <c r="AEQ37" s="18"/>
      <c r="AER37" s="18"/>
      <c r="AES37" s="18"/>
      <c r="AET37" s="18"/>
      <c r="AEU37" s="18"/>
      <c r="AEV37" s="18"/>
      <c r="AEW37" s="18"/>
      <c r="AEX37" s="18"/>
      <c r="AEY37" s="18"/>
      <c r="AEZ37" s="18"/>
      <c r="AFA37" s="18"/>
      <c r="AFB37" s="18"/>
      <c r="AFC37" s="18"/>
      <c r="AFD37" s="18"/>
      <c r="AFE37" s="18"/>
      <c r="AFF37" s="18"/>
      <c r="AFG37" s="18"/>
      <c r="AFH37" s="18"/>
      <c r="AFI37" s="18"/>
      <c r="AFJ37" s="18"/>
      <c r="AFK37" s="18"/>
      <c r="AFL37" s="18"/>
      <c r="AFM37" s="18"/>
      <c r="AFN37" s="18"/>
      <c r="AFO37" s="18"/>
      <c r="AFP37" s="18"/>
      <c r="AFQ37" s="18"/>
      <c r="AFR37" s="18"/>
      <c r="AFS37" s="18"/>
      <c r="AFT37" s="18"/>
      <c r="AFU37" s="18"/>
      <c r="AFV37" s="18"/>
      <c r="AFW37" s="18"/>
      <c r="AFX37" s="18"/>
      <c r="AFY37" s="18"/>
      <c r="AFZ37" s="18"/>
      <c r="AGA37" s="18"/>
      <c r="AGB37" s="18"/>
      <c r="AGC37" s="18"/>
      <c r="AGD37" s="18"/>
      <c r="AGE37" s="18"/>
      <c r="AGF37" s="18"/>
      <c r="AGG37" s="18"/>
      <c r="AGH37" s="18"/>
      <c r="AGI37" s="18"/>
      <c r="AGJ37" s="18"/>
      <c r="AGK37" s="18"/>
      <c r="AGL37" s="18"/>
      <c r="AGM37" s="18"/>
      <c r="AGN37" s="18"/>
      <c r="AGO37" s="18"/>
      <c r="AGP37" s="18"/>
      <c r="AGQ37" s="18"/>
      <c r="AGR37" s="18"/>
      <c r="AGS37" s="18"/>
      <c r="AGT37" s="18"/>
      <c r="AGU37" s="18"/>
      <c r="AGV37" s="18"/>
      <c r="AGW37" s="18"/>
      <c r="AGX37" s="18"/>
      <c r="AGY37" s="18"/>
      <c r="AGZ37" s="18"/>
      <c r="AHA37" s="18"/>
      <c r="AHB37" s="18"/>
      <c r="AHC37" s="18"/>
      <c r="AHD37" s="18"/>
      <c r="AHE37" s="18"/>
      <c r="AHF37" s="18"/>
      <c r="AHG37" s="18"/>
      <c r="AHH37" s="18"/>
      <c r="AHI37" s="18"/>
      <c r="AHJ37" s="18"/>
      <c r="AHK37" s="18"/>
      <c r="AHL37" s="18"/>
      <c r="AHM37" s="18"/>
      <c r="AHN37" s="18"/>
      <c r="AHO37" s="18"/>
      <c r="AHP37" s="18"/>
      <c r="AHQ37" s="18"/>
      <c r="AHR37" s="18"/>
      <c r="AHS37" s="18"/>
      <c r="AHT37" s="18"/>
      <c r="AHU37" s="18"/>
      <c r="AHV37" s="18"/>
      <c r="AHW37" s="18"/>
      <c r="AHX37" s="18"/>
      <c r="AHY37" s="18"/>
      <c r="AHZ37" s="18"/>
      <c r="AIA37" s="18"/>
      <c r="AIB37" s="18"/>
      <c r="AIC37" s="18"/>
      <c r="AID37" s="18"/>
      <c r="AIE37" s="18"/>
      <c r="AIF37" s="18"/>
      <c r="AIG37" s="18"/>
      <c r="AIH37" s="18"/>
      <c r="AII37" s="18"/>
      <c r="AIJ37" s="18"/>
      <c r="AIK37" s="18"/>
      <c r="AIL37" s="18"/>
      <c r="AIM37" s="18"/>
      <c r="AIN37" s="18"/>
      <c r="AIO37" s="18"/>
      <c r="AIP37" s="18"/>
      <c r="AIQ37" s="18"/>
      <c r="AIR37" s="18"/>
      <c r="AIS37" s="18"/>
      <c r="AIT37" s="18"/>
      <c r="AIU37" s="18"/>
      <c r="AIV37" s="18"/>
      <c r="AIW37" s="18"/>
      <c r="AIX37" s="18"/>
      <c r="AIY37" s="18"/>
      <c r="AIZ37" s="18"/>
      <c r="AJA37" s="18"/>
      <c r="AJB37" s="18"/>
      <c r="AJC37" s="18"/>
      <c r="AJD37" s="18"/>
      <c r="AJE37" s="18"/>
      <c r="AJF37" s="18"/>
      <c r="AJG37" s="18"/>
      <c r="AJH37" s="18"/>
      <c r="AJI37" s="18"/>
      <c r="AJJ37" s="18"/>
      <c r="AJK37" s="18"/>
      <c r="AJL37" s="18"/>
      <c r="AJM37" s="18"/>
      <c r="AJN37" s="18"/>
      <c r="AJO37" s="18"/>
      <c r="AJP37" s="18"/>
      <c r="AJQ37" s="18"/>
      <c r="AJR37" s="18"/>
      <c r="AJS37" s="18"/>
      <c r="AJT37" s="18"/>
      <c r="AJU37" s="18"/>
      <c r="AJV37" s="18"/>
      <c r="AJW37" s="18"/>
      <c r="AJX37" s="18"/>
      <c r="AJY37" s="18"/>
      <c r="AJZ37" s="18"/>
      <c r="AKA37" s="18"/>
      <c r="AKB37" s="18"/>
      <c r="AKC37" s="18"/>
      <c r="AKD37" s="18"/>
      <c r="AKE37" s="18"/>
      <c r="AKF37" s="18"/>
      <c r="AKG37" s="18"/>
      <c r="AKH37" s="18"/>
      <c r="AKI37" s="18"/>
      <c r="AKJ37" s="18"/>
      <c r="AKK37" s="18"/>
      <c r="AKL37" s="18"/>
      <c r="AKM37" s="18"/>
      <c r="AKN37" s="18"/>
      <c r="AKO37" s="18"/>
      <c r="AKP37" s="18"/>
      <c r="AKQ37" s="18"/>
      <c r="AKR37" s="18"/>
      <c r="AKS37" s="18"/>
      <c r="AKT37" s="18"/>
      <c r="AKU37" s="18"/>
      <c r="AKV37" s="18"/>
      <c r="AKW37" s="18"/>
      <c r="AKX37" s="18"/>
      <c r="AKY37" s="18"/>
      <c r="AKZ37" s="18"/>
      <c r="ALA37" s="18"/>
      <c r="ALB37" s="18"/>
      <c r="ALC37" s="18"/>
      <c r="ALD37" s="18"/>
      <c r="ALE37" s="18"/>
      <c r="ALF37" s="18"/>
      <c r="ALG37" s="18"/>
      <c r="ALH37" s="18"/>
    </row>
    <row r="38" spans="1:996" ht="3" customHeight="1">
      <c r="A38" s="561"/>
      <c r="B38" s="570"/>
      <c r="C38" s="561"/>
      <c r="D38" s="561"/>
      <c r="E38" s="561"/>
      <c r="F38" s="561"/>
      <c r="G38" s="561"/>
      <c r="H38" s="561"/>
      <c r="I38" s="561"/>
      <c r="J38" s="561"/>
      <c r="K38" s="561"/>
      <c r="L38" s="561"/>
      <c r="M38" s="561"/>
      <c r="N38" s="561"/>
      <c r="O38" s="561"/>
      <c r="P38" s="561"/>
      <c r="Q38" s="561"/>
      <c r="R38" s="561"/>
      <c r="S38" s="561"/>
      <c r="T38" s="561"/>
      <c r="U38" s="561"/>
      <c r="V38" s="580"/>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c r="IW38" s="18"/>
      <c r="IX38" s="18"/>
      <c r="IY38" s="18"/>
      <c r="IZ38" s="18"/>
      <c r="JA38" s="18"/>
      <c r="JB38" s="18"/>
      <c r="JC38" s="18"/>
      <c r="JD38" s="18"/>
      <c r="JE38" s="18"/>
      <c r="JF38" s="18"/>
      <c r="JG38" s="18"/>
      <c r="JH38" s="18"/>
      <c r="JI38" s="18"/>
      <c r="JJ38" s="18"/>
      <c r="JK38" s="18"/>
      <c r="JL38" s="18"/>
      <c r="JM38" s="18"/>
      <c r="JN38" s="18"/>
      <c r="JO38" s="18"/>
      <c r="JP38" s="18"/>
      <c r="JQ38" s="18"/>
      <c r="JR38" s="18"/>
      <c r="JS38" s="18"/>
      <c r="JT38" s="18"/>
      <c r="JU38" s="18"/>
      <c r="JV38" s="18"/>
      <c r="JW38" s="18"/>
      <c r="JX38" s="18"/>
      <c r="JY38" s="18"/>
      <c r="JZ38" s="18"/>
      <c r="KA38" s="18"/>
      <c r="KB38" s="18"/>
      <c r="KC38" s="18"/>
      <c r="KD38" s="18"/>
      <c r="KE38" s="18"/>
      <c r="KF38" s="18"/>
      <c r="KG38" s="18"/>
      <c r="KH38" s="18"/>
      <c r="KI38" s="18"/>
      <c r="KJ38" s="18"/>
      <c r="KK38" s="18"/>
      <c r="KL38" s="18"/>
      <c r="KM38" s="18"/>
      <c r="KN38" s="18"/>
      <c r="KO38" s="18"/>
      <c r="KP38" s="18"/>
      <c r="KQ38" s="18"/>
      <c r="KR38" s="18"/>
      <c r="KS38" s="18"/>
      <c r="KT38" s="18"/>
      <c r="KU38" s="18"/>
      <c r="KV38" s="18"/>
      <c r="KW38" s="18"/>
      <c r="KX38" s="18"/>
      <c r="KY38" s="18"/>
      <c r="KZ38" s="18"/>
      <c r="LA38" s="18"/>
      <c r="LB38" s="18"/>
      <c r="LC38" s="18"/>
      <c r="LD38" s="18"/>
      <c r="LE38" s="18"/>
      <c r="LF38" s="18"/>
      <c r="LG38" s="18"/>
      <c r="LH38" s="18"/>
      <c r="LI38" s="18"/>
      <c r="LJ38" s="18"/>
      <c r="LK38" s="18"/>
      <c r="LL38" s="18"/>
      <c r="LM38" s="18"/>
      <c r="LN38" s="18"/>
      <c r="LO38" s="18"/>
      <c r="LP38" s="18"/>
      <c r="LQ38" s="18"/>
      <c r="LR38" s="18"/>
      <c r="LS38" s="18"/>
      <c r="LT38" s="18"/>
      <c r="LU38" s="18"/>
      <c r="LV38" s="18"/>
      <c r="LW38" s="18"/>
      <c r="LX38" s="18"/>
      <c r="LY38" s="18"/>
      <c r="LZ38" s="18"/>
      <c r="MA38" s="18"/>
      <c r="MB38" s="18"/>
      <c r="MC38" s="18"/>
      <c r="MD38" s="18"/>
      <c r="ME38" s="18"/>
      <c r="MF38" s="18"/>
      <c r="MG38" s="18"/>
      <c r="MH38" s="18"/>
      <c r="MI38" s="18"/>
      <c r="MJ38" s="18"/>
      <c r="MK38" s="18"/>
      <c r="ML38" s="18"/>
      <c r="MM38" s="18"/>
      <c r="MN38" s="18"/>
      <c r="MO38" s="18"/>
      <c r="MP38" s="18"/>
      <c r="MQ38" s="18"/>
      <c r="MR38" s="18"/>
      <c r="MS38" s="18"/>
      <c r="MT38" s="18"/>
      <c r="MU38" s="18"/>
      <c r="MV38" s="18"/>
      <c r="MW38" s="18"/>
      <c r="MX38" s="18"/>
      <c r="MY38" s="18"/>
      <c r="MZ38" s="18"/>
      <c r="NA38" s="18"/>
      <c r="NB38" s="18"/>
      <c r="NC38" s="18"/>
      <c r="ND38" s="18"/>
      <c r="NE38" s="18"/>
      <c r="NF38" s="18"/>
      <c r="NG38" s="18"/>
      <c r="NH38" s="18"/>
      <c r="NI38" s="18"/>
      <c r="NJ38" s="18"/>
      <c r="NK38" s="18"/>
      <c r="NL38" s="18"/>
      <c r="NM38" s="18"/>
      <c r="NN38" s="18"/>
      <c r="NO38" s="18"/>
      <c r="NP38" s="18"/>
      <c r="NQ38" s="18"/>
      <c r="NR38" s="18"/>
      <c r="NS38" s="18"/>
      <c r="NT38" s="18"/>
      <c r="NU38" s="18"/>
      <c r="NV38" s="18"/>
      <c r="NW38" s="18"/>
      <c r="NX38" s="18"/>
      <c r="NY38" s="18"/>
      <c r="NZ38" s="18"/>
      <c r="OA38" s="18"/>
      <c r="OB38" s="18"/>
      <c r="OC38" s="18"/>
      <c r="OD38" s="18"/>
      <c r="OE38" s="18"/>
      <c r="OF38" s="18"/>
      <c r="OG38" s="18"/>
      <c r="OH38" s="18"/>
      <c r="OI38" s="18"/>
      <c r="OJ38" s="18"/>
      <c r="OK38" s="18"/>
      <c r="OL38" s="18"/>
      <c r="OM38" s="18"/>
      <c r="ON38" s="18"/>
      <c r="OO38" s="18"/>
      <c r="OP38" s="18"/>
      <c r="OQ38" s="18"/>
      <c r="OR38" s="18"/>
      <c r="OS38" s="18"/>
      <c r="OT38" s="18"/>
      <c r="OU38" s="18"/>
      <c r="OV38" s="18"/>
      <c r="OW38" s="18"/>
      <c r="OX38" s="18"/>
      <c r="OY38" s="18"/>
      <c r="OZ38" s="18"/>
      <c r="PA38" s="18"/>
      <c r="PB38" s="18"/>
      <c r="PC38" s="18"/>
      <c r="PD38" s="18"/>
      <c r="PE38" s="18"/>
      <c r="PF38" s="18"/>
      <c r="PG38" s="18"/>
      <c r="PH38" s="18"/>
      <c r="PI38" s="18"/>
      <c r="PJ38" s="18"/>
      <c r="PK38" s="18"/>
      <c r="PL38" s="18"/>
      <c r="PM38" s="18"/>
      <c r="PN38" s="18"/>
      <c r="PO38" s="18"/>
      <c r="PP38" s="18"/>
      <c r="PQ38" s="18"/>
      <c r="PR38" s="18"/>
      <c r="PS38" s="18"/>
      <c r="PT38" s="18"/>
      <c r="PU38" s="18"/>
      <c r="PV38" s="18"/>
      <c r="PW38" s="18"/>
      <c r="PX38" s="18"/>
      <c r="PY38" s="18"/>
      <c r="PZ38" s="18"/>
      <c r="QA38" s="18"/>
      <c r="QB38" s="18"/>
      <c r="QC38" s="18"/>
      <c r="QD38" s="18"/>
      <c r="QE38" s="18"/>
      <c r="QF38" s="18"/>
      <c r="QG38" s="18"/>
      <c r="QH38" s="18"/>
      <c r="QI38" s="18"/>
      <c r="QJ38" s="18"/>
      <c r="QK38" s="18"/>
      <c r="QL38" s="18"/>
      <c r="QM38" s="18"/>
      <c r="QN38" s="18"/>
      <c r="QO38" s="18"/>
      <c r="QP38" s="18"/>
      <c r="QQ38" s="18"/>
      <c r="QR38" s="18"/>
      <c r="QS38" s="18"/>
      <c r="QT38" s="18"/>
      <c r="QU38" s="18"/>
      <c r="QV38" s="18"/>
      <c r="QW38" s="18"/>
      <c r="QX38" s="18"/>
      <c r="QY38" s="18"/>
      <c r="QZ38" s="18"/>
      <c r="RA38" s="18"/>
      <c r="RB38" s="18"/>
      <c r="RC38" s="18"/>
      <c r="RD38" s="18"/>
      <c r="RE38" s="18"/>
      <c r="RF38" s="18"/>
      <c r="RG38" s="18"/>
      <c r="RH38" s="18"/>
      <c r="RI38" s="18"/>
      <c r="RJ38" s="18"/>
      <c r="RK38" s="18"/>
      <c r="RL38" s="18"/>
      <c r="RM38" s="18"/>
      <c r="RN38" s="18"/>
      <c r="RO38" s="18"/>
      <c r="RP38" s="18"/>
      <c r="RQ38" s="18"/>
      <c r="RR38" s="18"/>
      <c r="RS38" s="18"/>
      <c r="RT38" s="18"/>
      <c r="RU38" s="18"/>
      <c r="RV38" s="18"/>
      <c r="RW38" s="18"/>
      <c r="RX38" s="18"/>
      <c r="RY38" s="18"/>
      <c r="RZ38" s="18"/>
      <c r="SA38" s="18"/>
      <c r="SB38" s="18"/>
      <c r="SC38" s="18"/>
      <c r="SD38" s="18"/>
      <c r="SE38" s="18"/>
      <c r="SF38" s="18"/>
      <c r="SG38" s="18"/>
      <c r="SH38" s="18"/>
      <c r="SI38" s="18"/>
      <c r="SJ38" s="18"/>
      <c r="SK38" s="18"/>
      <c r="SL38" s="18"/>
      <c r="SM38" s="18"/>
      <c r="SN38" s="18"/>
      <c r="SO38" s="18"/>
      <c r="SP38" s="18"/>
      <c r="SQ38" s="18"/>
      <c r="SR38" s="18"/>
      <c r="SS38" s="18"/>
      <c r="ST38" s="18"/>
      <c r="SU38" s="18"/>
      <c r="SV38" s="18"/>
      <c r="SW38" s="18"/>
      <c r="SX38" s="18"/>
      <c r="SY38" s="18"/>
      <c r="SZ38" s="18"/>
      <c r="TA38" s="18"/>
      <c r="TB38" s="18"/>
      <c r="TC38" s="18"/>
      <c r="TD38" s="18"/>
      <c r="TE38" s="18"/>
      <c r="TF38" s="18"/>
      <c r="TG38" s="18"/>
      <c r="TH38" s="18"/>
      <c r="TI38" s="18"/>
      <c r="TJ38" s="18"/>
      <c r="TK38" s="18"/>
      <c r="TL38" s="18"/>
      <c r="TM38" s="18"/>
      <c r="TN38" s="18"/>
      <c r="TO38" s="18"/>
      <c r="TP38" s="18"/>
      <c r="TQ38" s="18"/>
      <c r="TR38" s="18"/>
      <c r="TS38" s="18"/>
      <c r="TT38" s="18"/>
      <c r="TU38" s="18"/>
      <c r="TV38" s="18"/>
      <c r="TW38" s="18"/>
      <c r="TX38" s="18"/>
      <c r="TY38" s="18"/>
      <c r="TZ38" s="18"/>
      <c r="UA38" s="18"/>
      <c r="UB38" s="18"/>
      <c r="UC38" s="18"/>
      <c r="UD38" s="18"/>
      <c r="UE38" s="18"/>
      <c r="UF38" s="18"/>
      <c r="UG38" s="18"/>
      <c r="UH38" s="18"/>
      <c r="UI38" s="18"/>
      <c r="UJ38" s="18"/>
      <c r="UK38" s="18"/>
      <c r="UL38" s="18"/>
      <c r="UM38" s="18"/>
      <c r="UN38" s="18"/>
      <c r="UO38" s="18"/>
      <c r="UP38" s="18"/>
      <c r="UQ38" s="18"/>
      <c r="UR38" s="18"/>
      <c r="US38" s="18"/>
      <c r="UT38" s="18"/>
      <c r="UU38" s="18"/>
      <c r="UV38" s="18"/>
      <c r="UW38" s="18"/>
      <c r="UX38" s="18"/>
      <c r="UY38" s="18"/>
      <c r="UZ38" s="18"/>
      <c r="VA38" s="18"/>
      <c r="VB38" s="18"/>
      <c r="VC38" s="18"/>
      <c r="VD38" s="18"/>
      <c r="VE38" s="18"/>
      <c r="VF38" s="18"/>
      <c r="VG38" s="18"/>
      <c r="VH38" s="18"/>
      <c r="VI38" s="18"/>
      <c r="VJ38" s="18"/>
      <c r="VK38" s="18"/>
      <c r="VL38" s="18"/>
      <c r="VM38" s="18"/>
      <c r="VN38" s="18"/>
      <c r="VO38" s="18"/>
      <c r="VP38" s="18"/>
      <c r="VQ38" s="18"/>
      <c r="VR38" s="18"/>
      <c r="VS38" s="18"/>
      <c r="VT38" s="18"/>
      <c r="VU38" s="18"/>
      <c r="VV38" s="18"/>
      <c r="VW38" s="18"/>
      <c r="VX38" s="18"/>
      <c r="VY38" s="18"/>
      <c r="VZ38" s="18"/>
      <c r="WA38" s="18"/>
      <c r="WB38" s="18"/>
      <c r="WC38" s="18"/>
      <c r="WD38" s="18"/>
      <c r="WE38" s="18"/>
      <c r="WF38" s="18"/>
      <c r="WG38" s="18"/>
      <c r="WH38" s="18"/>
      <c r="WI38" s="18"/>
      <c r="WJ38" s="18"/>
      <c r="WK38" s="18"/>
      <c r="WL38" s="18"/>
      <c r="WM38" s="18"/>
      <c r="WN38" s="18"/>
      <c r="WO38" s="18"/>
      <c r="WP38" s="18"/>
      <c r="WQ38" s="18"/>
      <c r="WR38" s="18"/>
      <c r="WS38" s="18"/>
      <c r="WT38" s="18"/>
      <c r="WU38" s="18"/>
      <c r="WV38" s="18"/>
      <c r="WW38" s="18"/>
      <c r="WX38" s="18"/>
      <c r="WY38" s="18"/>
      <c r="WZ38" s="18"/>
      <c r="XA38" s="18"/>
      <c r="XB38" s="18"/>
      <c r="XC38" s="18"/>
      <c r="XD38" s="18"/>
      <c r="XE38" s="18"/>
      <c r="XF38" s="18"/>
      <c r="XG38" s="18"/>
      <c r="XH38" s="18"/>
      <c r="XI38" s="18"/>
      <c r="XJ38" s="18"/>
      <c r="XK38" s="18"/>
      <c r="XL38" s="18"/>
      <c r="XM38" s="18"/>
      <c r="XN38" s="18"/>
      <c r="XO38" s="18"/>
      <c r="XP38" s="18"/>
      <c r="XQ38" s="18"/>
      <c r="XR38" s="18"/>
      <c r="XS38" s="18"/>
      <c r="XT38" s="18"/>
      <c r="XU38" s="18"/>
      <c r="XV38" s="18"/>
      <c r="XW38" s="18"/>
      <c r="XX38" s="18"/>
      <c r="XY38" s="18"/>
      <c r="XZ38" s="18"/>
      <c r="YA38" s="18"/>
      <c r="YB38" s="18"/>
      <c r="YC38" s="18"/>
      <c r="YD38" s="18"/>
      <c r="YE38" s="18"/>
      <c r="YF38" s="18"/>
      <c r="YG38" s="18"/>
      <c r="YH38" s="18"/>
      <c r="YI38" s="18"/>
      <c r="YJ38" s="18"/>
      <c r="YK38" s="18"/>
      <c r="YL38" s="18"/>
      <c r="YM38" s="18"/>
      <c r="YN38" s="18"/>
      <c r="YO38" s="18"/>
      <c r="YP38" s="18"/>
      <c r="YQ38" s="18"/>
      <c r="YR38" s="18"/>
      <c r="YS38" s="18"/>
      <c r="YT38" s="18"/>
      <c r="YU38" s="18"/>
      <c r="YV38" s="18"/>
      <c r="YW38" s="18"/>
      <c r="YX38" s="18"/>
      <c r="YY38" s="18"/>
      <c r="YZ38" s="18"/>
      <c r="ZA38" s="18"/>
      <c r="ZB38" s="18"/>
      <c r="ZC38" s="18"/>
      <c r="ZD38" s="18"/>
      <c r="ZE38" s="18"/>
      <c r="ZF38" s="18"/>
      <c r="ZG38" s="18"/>
      <c r="ZH38" s="18"/>
      <c r="ZI38" s="18"/>
      <c r="ZJ38" s="18"/>
      <c r="ZK38" s="18"/>
      <c r="ZL38" s="18"/>
      <c r="ZM38" s="18"/>
      <c r="ZN38" s="18"/>
      <c r="ZO38" s="18"/>
      <c r="ZP38" s="18"/>
      <c r="ZQ38" s="18"/>
      <c r="ZR38" s="18"/>
      <c r="ZS38" s="18"/>
      <c r="ZT38" s="18"/>
      <c r="ZU38" s="18"/>
      <c r="ZV38" s="18"/>
      <c r="ZW38" s="18"/>
      <c r="ZX38" s="18"/>
      <c r="ZY38" s="18"/>
      <c r="ZZ38" s="18"/>
      <c r="AAA38" s="18"/>
      <c r="AAB38" s="18"/>
      <c r="AAC38" s="18"/>
      <c r="AAD38" s="18"/>
      <c r="AAE38" s="18"/>
      <c r="AAF38" s="18"/>
      <c r="AAG38" s="18"/>
      <c r="AAH38" s="18"/>
      <c r="AAI38" s="18"/>
      <c r="AAJ38" s="18"/>
      <c r="AAK38" s="18"/>
      <c r="AAL38" s="18"/>
      <c r="AAM38" s="18"/>
      <c r="AAN38" s="18"/>
      <c r="AAO38" s="18"/>
      <c r="AAP38" s="18"/>
      <c r="AAQ38" s="18"/>
      <c r="AAR38" s="18"/>
      <c r="AAS38" s="18"/>
      <c r="AAT38" s="18"/>
      <c r="AAU38" s="18"/>
      <c r="AAV38" s="18"/>
      <c r="AAW38" s="18"/>
      <c r="AAX38" s="18"/>
      <c r="AAY38" s="18"/>
      <c r="AAZ38" s="18"/>
      <c r="ABA38" s="18"/>
      <c r="ABB38" s="18"/>
      <c r="ABC38" s="18"/>
      <c r="ABD38" s="18"/>
      <c r="ABE38" s="18"/>
      <c r="ABF38" s="18"/>
      <c r="ABG38" s="18"/>
      <c r="ABH38" s="18"/>
      <c r="ABI38" s="18"/>
      <c r="ABJ38" s="18"/>
      <c r="ABK38" s="18"/>
      <c r="ABL38" s="18"/>
      <c r="ABM38" s="18"/>
      <c r="ABN38" s="18"/>
      <c r="ABO38" s="18"/>
      <c r="ABP38" s="18"/>
      <c r="ABQ38" s="18"/>
      <c r="ABR38" s="18"/>
      <c r="ABS38" s="18"/>
      <c r="ABT38" s="18"/>
      <c r="ABU38" s="18"/>
      <c r="ABV38" s="18"/>
      <c r="ABW38" s="18"/>
      <c r="ABX38" s="18"/>
      <c r="ABY38" s="18"/>
      <c r="ABZ38" s="18"/>
      <c r="ACA38" s="18"/>
      <c r="ACB38" s="18"/>
      <c r="ACC38" s="18"/>
      <c r="ACD38" s="18"/>
      <c r="ACE38" s="18"/>
      <c r="ACF38" s="18"/>
      <c r="ACG38" s="18"/>
      <c r="ACH38" s="18"/>
      <c r="ACI38" s="18"/>
      <c r="ACJ38" s="18"/>
      <c r="ACK38" s="18"/>
      <c r="ACL38" s="18"/>
      <c r="ACM38" s="18"/>
      <c r="ACN38" s="18"/>
      <c r="ACO38" s="18"/>
      <c r="ACP38" s="18"/>
      <c r="ACQ38" s="18"/>
      <c r="ACR38" s="18"/>
      <c r="ACS38" s="18"/>
      <c r="ACT38" s="18"/>
      <c r="ACU38" s="18"/>
      <c r="ACV38" s="18"/>
      <c r="ACW38" s="18"/>
      <c r="ACX38" s="18"/>
      <c r="ACY38" s="18"/>
      <c r="ACZ38" s="18"/>
      <c r="ADA38" s="18"/>
      <c r="ADB38" s="18"/>
      <c r="ADC38" s="18"/>
      <c r="ADD38" s="18"/>
      <c r="ADE38" s="18"/>
      <c r="ADF38" s="18"/>
      <c r="ADG38" s="18"/>
      <c r="ADH38" s="18"/>
      <c r="ADI38" s="18"/>
      <c r="ADJ38" s="18"/>
      <c r="ADK38" s="18"/>
      <c r="ADL38" s="18"/>
      <c r="ADM38" s="18"/>
      <c r="ADN38" s="18"/>
      <c r="ADO38" s="18"/>
      <c r="ADP38" s="18"/>
      <c r="ADQ38" s="18"/>
      <c r="ADR38" s="18"/>
      <c r="ADS38" s="18"/>
      <c r="ADT38" s="18"/>
      <c r="ADU38" s="18"/>
      <c r="ADV38" s="18"/>
      <c r="ADW38" s="18"/>
      <c r="ADX38" s="18"/>
      <c r="ADY38" s="18"/>
      <c r="ADZ38" s="18"/>
      <c r="AEA38" s="18"/>
      <c r="AEB38" s="18"/>
      <c r="AEC38" s="18"/>
      <c r="AED38" s="18"/>
      <c r="AEE38" s="18"/>
      <c r="AEF38" s="18"/>
      <c r="AEG38" s="18"/>
      <c r="AEH38" s="18"/>
      <c r="AEI38" s="18"/>
      <c r="AEJ38" s="18"/>
      <c r="AEK38" s="18"/>
      <c r="AEL38" s="18"/>
      <c r="AEM38" s="18"/>
      <c r="AEN38" s="18"/>
      <c r="AEO38" s="18"/>
      <c r="AEP38" s="18"/>
      <c r="AEQ38" s="18"/>
      <c r="AER38" s="18"/>
      <c r="AES38" s="18"/>
      <c r="AET38" s="18"/>
      <c r="AEU38" s="18"/>
      <c r="AEV38" s="18"/>
      <c r="AEW38" s="18"/>
      <c r="AEX38" s="18"/>
      <c r="AEY38" s="18"/>
      <c r="AEZ38" s="18"/>
      <c r="AFA38" s="18"/>
      <c r="AFB38" s="18"/>
      <c r="AFC38" s="18"/>
      <c r="AFD38" s="18"/>
      <c r="AFE38" s="18"/>
      <c r="AFF38" s="18"/>
      <c r="AFG38" s="18"/>
      <c r="AFH38" s="18"/>
      <c r="AFI38" s="18"/>
      <c r="AFJ38" s="18"/>
      <c r="AFK38" s="18"/>
      <c r="AFL38" s="18"/>
      <c r="AFM38" s="18"/>
      <c r="AFN38" s="18"/>
      <c r="AFO38" s="18"/>
      <c r="AFP38" s="18"/>
      <c r="AFQ38" s="18"/>
      <c r="AFR38" s="18"/>
      <c r="AFS38" s="18"/>
      <c r="AFT38" s="18"/>
      <c r="AFU38" s="18"/>
      <c r="AFV38" s="18"/>
      <c r="AFW38" s="18"/>
      <c r="AFX38" s="18"/>
      <c r="AFY38" s="18"/>
      <c r="AFZ38" s="18"/>
      <c r="AGA38" s="18"/>
      <c r="AGB38" s="18"/>
      <c r="AGC38" s="18"/>
      <c r="AGD38" s="18"/>
      <c r="AGE38" s="18"/>
      <c r="AGF38" s="18"/>
      <c r="AGG38" s="18"/>
      <c r="AGH38" s="18"/>
      <c r="AGI38" s="18"/>
      <c r="AGJ38" s="18"/>
      <c r="AGK38" s="18"/>
      <c r="AGL38" s="18"/>
      <c r="AGM38" s="18"/>
      <c r="AGN38" s="18"/>
      <c r="AGO38" s="18"/>
      <c r="AGP38" s="18"/>
      <c r="AGQ38" s="18"/>
      <c r="AGR38" s="18"/>
      <c r="AGS38" s="18"/>
      <c r="AGT38" s="18"/>
      <c r="AGU38" s="18"/>
      <c r="AGV38" s="18"/>
      <c r="AGW38" s="18"/>
      <c r="AGX38" s="18"/>
      <c r="AGY38" s="18"/>
      <c r="AGZ38" s="18"/>
      <c r="AHA38" s="18"/>
      <c r="AHB38" s="18"/>
      <c r="AHC38" s="18"/>
      <c r="AHD38" s="18"/>
      <c r="AHE38" s="18"/>
      <c r="AHF38" s="18"/>
      <c r="AHG38" s="18"/>
      <c r="AHH38" s="18"/>
      <c r="AHI38" s="18"/>
      <c r="AHJ38" s="18"/>
      <c r="AHK38" s="18"/>
      <c r="AHL38" s="18"/>
      <c r="AHM38" s="18"/>
      <c r="AHN38" s="18"/>
      <c r="AHO38" s="18"/>
      <c r="AHP38" s="18"/>
      <c r="AHQ38" s="18"/>
      <c r="AHR38" s="18"/>
      <c r="AHS38" s="18"/>
      <c r="AHT38" s="18"/>
      <c r="AHU38" s="18"/>
      <c r="AHV38" s="18"/>
      <c r="AHW38" s="18"/>
      <c r="AHX38" s="18"/>
      <c r="AHY38" s="18"/>
      <c r="AHZ38" s="18"/>
      <c r="AIA38" s="18"/>
      <c r="AIB38" s="18"/>
      <c r="AIC38" s="18"/>
      <c r="AID38" s="18"/>
      <c r="AIE38" s="18"/>
      <c r="AIF38" s="18"/>
      <c r="AIG38" s="18"/>
      <c r="AIH38" s="18"/>
      <c r="AII38" s="18"/>
      <c r="AIJ38" s="18"/>
      <c r="AIK38" s="18"/>
      <c r="AIL38" s="18"/>
      <c r="AIM38" s="18"/>
      <c r="AIN38" s="18"/>
      <c r="AIO38" s="18"/>
      <c r="AIP38" s="18"/>
      <c r="AIQ38" s="18"/>
      <c r="AIR38" s="18"/>
      <c r="AIS38" s="18"/>
      <c r="AIT38" s="18"/>
      <c r="AIU38" s="18"/>
      <c r="AIV38" s="18"/>
      <c r="AIW38" s="18"/>
      <c r="AIX38" s="18"/>
      <c r="AIY38" s="18"/>
      <c r="AIZ38" s="18"/>
      <c r="AJA38" s="18"/>
      <c r="AJB38" s="18"/>
      <c r="AJC38" s="18"/>
      <c r="AJD38" s="18"/>
      <c r="AJE38" s="18"/>
      <c r="AJF38" s="18"/>
      <c r="AJG38" s="18"/>
      <c r="AJH38" s="18"/>
      <c r="AJI38" s="18"/>
      <c r="AJJ38" s="18"/>
      <c r="AJK38" s="18"/>
      <c r="AJL38" s="18"/>
      <c r="AJM38" s="18"/>
      <c r="AJN38" s="18"/>
      <c r="AJO38" s="18"/>
      <c r="AJP38" s="18"/>
      <c r="AJQ38" s="18"/>
      <c r="AJR38" s="18"/>
      <c r="AJS38" s="18"/>
      <c r="AJT38" s="18"/>
      <c r="AJU38" s="18"/>
      <c r="AJV38" s="18"/>
      <c r="AJW38" s="18"/>
      <c r="AJX38" s="18"/>
      <c r="AJY38" s="18"/>
      <c r="AJZ38" s="18"/>
      <c r="AKA38" s="18"/>
      <c r="AKB38" s="18"/>
      <c r="AKC38" s="18"/>
      <c r="AKD38" s="18"/>
      <c r="AKE38" s="18"/>
      <c r="AKF38" s="18"/>
      <c r="AKG38" s="18"/>
      <c r="AKH38" s="18"/>
      <c r="AKI38" s="18"/>
      <c r="AKJ38" s="18"/>
      <c r="AKK38" s="18"/>
      <c r="AKL38" s="18"/>
      <c r="AKM38" s="18"/>
      <c r="AKN38" s="18"/>
      <c r="AKO38" s="18"/>
      <c r="AKP38" s="18"/>
      <c r="AKQ38" s="18"/>
      <c r="AKR38" s="18"/>
      <c r="AKS38" s="18"/>
      <c r="AKT38" s="18"/>
      <c r="AKU38" s="18"/>
      <c r="AKV38" s="18"/>
      <c r="AKW38" s="18"/>
      <c r="AKX38" s="18"/>
      <c r="AKY38" s="18"/>
      <c r="AKZ38" s="18"/>
      <c r="ALA38" s="18"/>
      <c r="ALB38" s="18"/>
      <c r="ALC38" s="18"/>
      <c r="ALD38" s="18"/>
      <c r="ALE38" s="18"/>
      <c r="ALF38" s="18"/>
      <c r="ALG38" s="18"/>
      <c r="ALH38" s="18"/>
    </row>
    <row r="39" spans="1:996" ht="15.75">
      <c r="A39" s="561" t="s">
        <v>2</v>
      </c>
      <c r="B39" s="562" t="s">
        <v>200</v>
      </c>
      <c r="C39" s="561"/>
      <c r="D39" s="561"/>
      <c r="E39" s="561" t="s">
        <v>202</v>
      </c>
      <c r="F39" s="561"/>
      <c r="G39" s="561"/>
      <c r="H39" s="561"/>
      <c r="I39" s="561"/>
      <c r="J39" s="561"/>
      <c r="K39" s="561"/>
      <c r="L39" s="561"/>
      <c r="M39" s="561"/>
      <c r="N39" s="561"/>
      <c r="O39" s="561"/>
      <c r="P39" s="561"/>
      <c r="Q39" s="561"/>
      <c r="R39" s="561"/>
      <c r="S39" s="561"/>
      <c r="T39" s="561"/>
      <c r="U39" s="561"/>
      <c r="V39" s="580"/>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c r="IW39" s="18"/>
      <c r="IX39" s="18"/>
      <c r="IY39" s="18"/>
      <c r="IZ39" s="18"/>
      <c r="JA39" s="18"/>
      <c r="JB39" s="18"/>
      <c r="JC39" s="18"/>
      <c r="JD39" s="18"/>
      <c r="JE39" s="18"/>
      <c r="JF39" s="18"/>
      <c r="JG39" s="18"/>
      <c r="JH39" s="18"/>
      <c r="JI39" s="18"/>
      <c r="JJ39" s="18"/>
      <c r="JK39" s="18"/>
      <c r="JL39" s="18"/>
      <c r="JM39" s="18"/>
      <c r="JN39" s="18"/>
      <c r="JO39" s="18"/>
      <c r="JP39" s="18"/>
      <c r="JQ39" s="18"/>
      <c r="JR39" s="18"/>
      <c r="JS39" s="18"/>
      <c r="JT39" s="18"/>
      <c r="JU39" s="18"/>
      <c r="JV39" s="18"/>
      <c r="JW39" s="18"/>
      <c r="JX39" s="18"/>
      <c r="JY39" s="18"/>
      <c r="JZ39" s="18"/>
      <c r="KA39" s="18"/>
      <c r="KB39" s="18"/>
      <c r="KC39" s="18"/>
      <c r="KD39" s="18"/>
      <c r="KE39" s="18"/>
      <c r="KF39" s="18"/>
      <c r="KG39" s="18"/>
      <c r="KH39" s="18"/>
      <c r="KI39" s="18"/>
      <c r="KJ39" s="18"/>
      <c r="KK39" s="18"/>
      <c r="KL39" s="18"/>
      <c r="KM39" s="18"/>
      <c r="KN39" s="18"/>
      <c r="KO39" s="18"/>
      <c r="KP39" s="18"/>
      <c r="KQ39" s="18"/>
      <c r="KR39" s="18"/>
      <c r="KS39" s="18"/>
      <c r="KT39" s="18"/>
      <c r="KU39" s="18"/>
      <c r="KV39" s="18"/>
      <c r="KW39" s="18"/>
      <c r="KX39" s="18"/>
      <c r="KY39" s="18"/>
      <c r="KZ39" s="18"/>
      <c r="LA39" s="18"/>
      <c r="LB39" s="18"/>
      <c r="LC39" s="18"/>
      <c r="LD39" s="18"/>
      <c r="LE39" s="18"/>
      <c r="LF39" s="18"/>
      <c r="LG39" s="18"/>
      <c r="LH39" s="18"/>
      <c r="LI39" s="18"/>
      <c r="LJ39" s="18"/>
      <c r="LK39" s="18"/>
      <c r="LL39" s="18"/>
      <c r="LM39" s="18"/>
      <c r="LN39" s="18"/>
      <c r="LO39" s="18"/>
      <c r="LP39" s="18"/>
      <c r="LQ39" s="18"/>
      <c r="LR39" s="18"/>
      <c r="LS39" s="18"/>
      <c r="LT39" s="18"/>
      <c r="LU39" s="18"/>
      <c r="LV39" s="18"/>
      <c r="LW39" s="18"/>
      <c r="LX39" s="18"/>
      <c r="LY39" s="18"/>
      <c r="LZ39" s="18"/>
      <c r="MA39" s="18"/>
      <c r="MB39" s="18"/>
      <c r="MC39" s="18"/>
      <c r="MD39" s="18"/>
      <c r="ME39" s="18"/>
      <c r="MF39" s="18"/>
      <c r="MG39" s="18"/>
      <c r="MH39" s="18"/>
      <c r="MI39" s="18"/>
      <c r="MJ39" s="18"/>
      <c r="MK39" s="18"/>
      <c r="ML39" s="18"/>
      <c r="MM39" s="18"/>
      <c r="MN39" s="18"/>
      <c r="MO39" s="18"/>
      <c r="MP39" s="18"/>
      <c r="MQ39" s="18"/>
      <c r="MR39" s="18"/>
      <c r="MS39" s="18"/>
      <c r="MT39" s="18"/>
      <c r="MU39" s="18"/>
      <c r="MV39" s="18"/>
      <c r="MW39" s="18"/>
      <c r="MX39" s="18"/>
      <c r="MY39" s="18"/>
      <c r="MZ39" s="18"/>
      <c r="NA39" s="18"/>
      <c r="NB39" s="18"/>
      <c r="NC39" s="18"/>
      <c r="ND39" s="18"/>
      <c r="NE39" s="18"/>
      <c r="NF39" s="18"/>
      <c r="NG39" s="18"/>
      <c r="NH39" s="18"/>
      <c r="NI39" s="18"/>
      <c r="NJ39" s="18"/>
      <c r="NK39" s="18"/>
      <c r="NL39" s="18"/>
      <c r="NM39" s="18"/>
      <c r="NN39" s="18"/>
      <c r="NO39" s="18"/>
      <c r="NP39" s="18"/>
      <c r="NQ39" s="18"/>
      <c r="NR39" s="18"/>
      <c r="NS39" s="18"/>
      <c r="NT39" s="18"/>
      <c r="NU39" s="18"/>
      <c r="NV39" s="18"/>
      <c r="NW39" s="18"/>
      <c r="NX39" s="18"/>
      <c r="NY39" s="18"/>
      <c r="NZ39" s="18"/>
      <c r="OA39" s="18"/>
      <c r="OB39" s="18"/>
      <c r="OC39" s="18"/>
      <c r="OD39" s="18"/>
      <c r="OE39" s="18"/>
      <c r="OF39" s="18"/>
      <c r="OG39" s="18"/>
      <c r="OH39" s="18"/>
      <c r="OI39" s="18"/>
      <c r="OJ39" s="18"/>
      <c r="OK39" s="18"/>
      <c r="OL39" s="18"/>
      <c r="OM39" s="18"/>
      <c r="ON39" s="18"/>
      <c r="OO39" s="18"/>
      <c r="OP39" s="18"/>
      <c r="OQ39" s="18"/>
      <c r="OR39" s="18"/>
      <c r="OS39" s="18"/>
      <c r="OT39" s="18"/>
      <c r="OU39" s="18"/>
      <c r="OV39" s="18"/>
      <c r="OW39" s="18"/>
      <c r="OX39" s="18"/>
      <c r="OY39" s="18"/>
      <c r="OZ39" s="18"/>
      <c r="PA39" s="18"/>
      <c r="PB39" s="18"/>
      <c r="PC39" s="18"/>
      <c r="PD39" s="18"/>
      <c r="PE39" s="18"/>
      <c r="PF39" s="18"/>
      <c r="PG39" s="18"/>
      <c r="PH39" s="18"/>
      <c r="PI39" s="18"/>
      <c r="PJ39" s="18"/>
      <c r="PK39" s="18"/>
      <c r="PL39" s="18"/>
      <c r="PM39" s="18"/>
      <c r="PN39" s="18"/>
      <c r="PO39" s="18"/>
      <c r="PP39" s="18"/>
      <c r="PQ39" s="18"/>
      <c r="PR39" s="18"/>
      <c r="PS39" s="18"/>
      <c r="PT39" s="18"/>
      <c r="PU39" s="18"/>
      <c r="PV39" s="18"/>
      <c r="PW39" s="18"/>
      <c r="PX39" s="18"/>
      <c r="PY39" s="18"/>
      <c r="PZ39" s="18"/>
      <c r="QA39" s="18"/>
      <c r="QB39" s="18"/>
      <c r="QC39" s="18"/>
      <c r="QD39" s="18"/>
      <c r="QE39" s="18"/>
      <c r="QF39" s="18"/>
      <c r="QG39" s="18"/>
      <c r="QH39" s="18"/>
      <c r="QI39" s="18"/>
      <c r="QJ39" s="18"/>
      <c r="QK39" s="18"/>
      <c r="QL39" s="18"/>
      <c r="QM39" s="18"/>
      <c r="QN39" s="18"/>
      <c r="QO39" s="18"/>
      <c r="QP39" s="18"/>
      <c r="QQ39" s="18"/>
      <c r="QR39" s="18"/>
      <c r="QS39" s="18"/>
      <c r="QT39" s="18"/>
      <c r="QU39" s="18"/>
      <c r="QV39" s="18"/>
      <c r="QW39" s="18"/>
      <c r="QX39" s="18"/>
      <c r="QY39" s="18"/>
      <c r="QZ39" s="18"/>
      <c r="RA39" s="18"/>
      <c r="RB39" s="18"/>
      <c r="RC39" s="18"/>
      <c r="RD39" s="18"/>
      <c r="RE39" s="18"/>
      <c r="RF39" s="18"/>
      <c r="RG39" s="18"/>
      <c r="RH39" s="18"/>
      <c r="RI39" s="18"/>
      <c r="RJ39" s="18"/>
      <c r="RK39" s="18"/>
      <c r="RL39" s="18"/>
      <c r="RM39" s="18"/>
      <c r="RN39" s="18"/>
      <c r="RO39" s="18"/>
      <c r="RP39" s="18"/>
      <c r="RQ39" s="18"/>
      <c r="RR39" s="18"/>
      <c r="RS39" s="18"/>
      <c r="RT39" s="18"/>
      <c r="RU39" s="18"/>
      <c r="RV39" s="18"/>
      <c r="RW39" s="18"/>
      <c r="RX39" s="18"/>
      <c r="RY39" s="18"/>
      <c r="RZ39" s="18"/>
      <c r="SA39" s="18"/>
      <c r="SB39" s="18"/>
      <c r="SC39" s="18"/>
      <c r="SD39" s="18"/>
      <c r="SE39" s="18"/>
      <c r="SF39" s="18"/>
      <c r="SG39" s="18"/>
      <c r="SH39" s="18"/>
      <c r="SI39" s="18"/>
      <c r="SJ39" s="18"/>
      <c r="SK39" s="18"/>
      <c r="SL39" s="18"/>
      <c r="SM39" s="18"/>
      <c r="SN39" s="18"/>
      <c r="SO39" s="18"/>
      <c r="SP39" s="18"/>
      <c r="SQ39" s="18"/>
      <c r="SR39" s="18"/>
      <c r="SS39" s="18"/>
      <c r="ST39" s="18"/>
      <c r="SU39" s="18"/>
      <c r="SV39" s="18"/>
      <c r="SW39" s="18"/>
      <c r="SX39" s="18"/>
      <c r="SY39" s="18"/>
      <c r="SZ39" s="18"/>
      <c r="TA39" s="18"/>
      <c r="TB39" s="18"/>
      <c r="TC39" s="18"/>
      <c r="TD39" s="18"/>
      <c r="TE39" s="18"/>
      <c r="TF39" s="18"/>
      <c r="TG39" s="18"/>
      <c r="TH39" s="18"/>
      <c r="TI39" s="18"/>
      <c r="TJ39" s="18"/>
      <c r="TK39" s="18"/>
      <c r="TL39" s="18"/>
      <c r="TM39" s="18"/>
      <c r="TN39" s="18"/>
      <c r="TO39" s="18"/>
      <c r="TP39" s="18"/>
      <c r="TQ39" s="18"/>
      <c r="TR39" s="18"/>
      <c r="TS39" s="18"/>
      <c r="TT39" s="18"/>
      <c r="TU39" s="18"/>
      <c r="TV39" s="18"/>
      <c r="TW39" s="18"/>
      <c r="TX39" s="18"/>
      <c r="TY39" s="18"/>
      <c r="TZ39" s="18"/>
      <c r="UA39" s="18"/>
      <c r="UB39" s="18"/>
      <c r="UC39" s="18"/>
      <c r="UD39" s="18"/>
      <c r="UE39" s="18"/>
      <c r="UF39" s="18"/>
      <c r="UG39" s="18"/>
      <c r="UH39" s="18"/>
      <c r="UI39" s="18"/>
      <c r="UJ39" s="18"/>
      <c r="UK39" s="18"/>
      <c r="UL39" s="18"/>
      <c r="UM39" s="18"/>
      <c r="UN39" s="18"/>
      <c r="UO39" s="18"/>
      <c r="UP39" s="18"/>
      <c r="UQ39" s="18"/>
      <c r="UR39" s="18"/>
      <c r="US39" s="18"/>
      <c r="UT39" s="18"/>
      <c r="UU39" s="18"/>
      <c r="UV39" s="18"/>
      <c r="UW39" s="18"/>
      <c r="UX39" s="18"/>
      <c r="UY39" s="18"/>
      <c r="UZ39" s="18"/>
      <c r="VA39" s="18"/>
      <c r="VB39" s="18"/>
      <c r="VC39" s="18"/>
      <c r="VD39" s="18"/>
      <c r="VE39" s="18"/>
      <c r="VF39" s="18"/>
      <c r="VG39" s="18"/>
      <c r="VH39" s="18"/>
      <c r="VI39" s="18"/>
      <c r="VJ39" s="18"/>
      <c r="VK39" s="18"/>
      <c r="VL39" s="18"/>
      <c r="VM39" s="18"/>
      <c r="VN39" s="18"/>
      <c r="VO39" s="18"/>
      <c r="VP39" s="18"/>
      <c r="VQ39" s="18"/>
      <c r="VR39" s="18"/>
      <c r="VS39" s="18"/>
      <c r="VT39" s="18"/>
      <c r="VU39" s="18"/>
      <c r="VV39" s="18"/>
      <c r="VW39" s="18"/>
      <c r="VX39" s="18"/>
      <c r="VY39" s="18"/>
      <c r="VZ39" s="18"/>
      <c r="WA39" s="18"/>
      <c r="WB39" s="18"/>
      <c r="WC39" s="18"/>
      <c r="WD39" s="18"/>
      <c r="WE39" s="18"/>
      <c r="WF39" s="18"/>
      <c r="WG39" s="18"/>
      <c r="WH39" s="18"/>
      <c r="WI39" s="18"/>
      <c r="WJ39" s="18"/>
      <c r="WK39" s="18"/>
      <c r="WL39" s="18"/>
      <c r="WM39" s="18"/>
      <c r="WN39" s="18"/>
      <c r="WO39" s="18"/>
      <c r="WP39" s="18"/>
      <c r="WQ39" s="18"/>
      <c r="WR39" s="18"/>
      <c r="WS39" s="18"/>
      <c r="WT39" s="18"/>
      <c r="WU39" s="18"/>
      <c r="WV39" s="18"/>
      <c r="WW39" s="18"/>
      <c r="WX39" s="18"/>
      <c r="WY39" s="18"/>
      <c r="WZ39" s="18"/>
      <c r="XA39" s="18"/>
      <c r="XB39" s="18"/>
      <c r="XC39" s="18"/>
      <c r="XD39" s="18"/>
      <c r="XE39" s="18"/>
      <c r="XF39" s="18"/>
      <c r="XG39" s="18"/>
      <c r="XH39" s="18"/>
      <c r="XI39" s="18"/>
      <c r="XJ39" s="18"/>
      <c r="XK39" s="18"/>
      <c r="XL39" s="18"/>
      <c r="XM39" s="18"/>
      <c r="XN39" s="18"/>
      <c r="XO39" s="18"/>
      <c r="XP39" s="18"/>
      <c r="XQ39" s="18"/>
      <c r="XR39" s="18"/>
      <c r="XS39" s="18"/>
      <c r="XT39" s="18"/>
      <c r="XU39" s="18"/>
      <c r="XV39" s="18"/>
      <c r="XW39" s="18"/>
      <c r="XX39" s="18"/>
      <c r="XY39" s="18"/>
      <c r="XZ39" s="18"/>
      <c r="YA39" s="18"/>
      <c r="YB39" s="18"/>
      <c r="YC39" s="18"/>
      <c r="YD39" s="18"/>
      <c r="YE39" s="18"/>
      <c r="YF39" s="18"/>
      <c r="YG39" s="18"/>
      <c r="YH39" s="18"/>
      <c r="YI39" s="18"/>
      <c r="YJ39" s="18"/>
      <c r="YK39" s="18"/>
      <c r="YL39" s="18"/>
      <c r="YM39" s="18"/>
      <c r="YN39" s="18"/>
      <c r="YO39" s="18"/>
      <c r="YP39" s="18"/>
      <c r="YQ39" s="18"/>
      <c r="YR39" s="18"/>
      <c r="YS39" s="18"/>
      <c r="YT39" s="18"/>
      <c r="YU39" s="18"/>
      <c r="YV39" s="18"/>
      <c r="YW39" s="18"/>
      <c r="YX39" s="18"/>
      <c r="YY39" s="18"/>
      <c r="YZ39" s="18"/>
      <c r="ZA39" s="18"/>
      <c r="ZB39" s="18"/>
      <c r="ZC39" s="18"/>
      <c r="ZD39" s="18"/>
      <c r="ZE39" s="18"/>
      <c r="ZF39" s="18"/>
      <c r="ZG39" s="18"/>
      <c r="ZH39" s="18"/>
      <c r="ZI39" s="18"/>
      <c r="ZJ39" s="18"/>
      <c r="ZK39" s="18"/>
      <c r="ZL39" s="18"/>
      <c r="ZM39" s="18"/>
      <c r="ZN39" s="18"/>
      <c r="ZO39" s="18"/>
      <c r="ZP39" s="18"/>
      <c r="ZQ39" s="18"/>
      <c r="ZR39" s="18"/>
      <c r="ZS39" s="18"/>
      <c r="ZT39" s="18"/>
      <c r="ZU39" s="18"/>
      <c r="ZV39" s="18"/>
      <c r="ZW39" s="18"/>
      <c r="ZX39" s="18"/>
      <c r="ZY39" s="18"/>
      <c r="ZZ39" s="18"/>
      <c r="AAA39" s="18"/>
      <c r="AAB39" s="18"/>
      <c r="AAC39" s="18"/>
      <c r="AAD39" s="18"/>
      <c r="AAE39" s="18"/>
      <c r="AAF39" s="18"/>
      <c r="AAG39" s="18"/>
      <c r="AAH39" s="18"/>
      <c r="AAI39" s="18"/>
      <c r="AAJ39" s="18"/>
      <c r="AAK39" s="18"/>
      <c r="AAL39" s="18"/>
      <c r="AAM39" s="18"/>
      <c r="AAN39" s="18"/>
      <c r="AAO39" s="18"/>
      <c r="AAP39" s="18"/>
      <c r="AAQ39" s="18"/>
      <c r="AAR39" s="18"/>
      <c r="AAS39" s="18"/>
      <c r="AAT39" s="18"/>
      <c r="AAU39" s="18"/>
      <c r="AAV39" s="18"/>
      <c r="AAW39" s="18"/>
      <c r="AAX39" s="18"/>
      <c r="AAY39" s="18"/>
      <c r="AAZ39" s="18"/>
      <c r="ABA39" s="18"/>
      <c r="ABB39" s="18"/>
      <c r="ABC39" s="18"/>
      <c r="ABD39" s="18"/>
      <c r="ABE39" s="18"/>
      <c r="ABF39" s="18"/>
      <c r="ABG39" s="18"/>
      <c r="ABH39" s="18"/>
      <c r="ABI39" s="18"/>
      <c r="ABJ39" s="18"/>
      <c r="ABK39" s="18"/>
      <c r="ABL39" s="18"/>
      <c r="ABM39" s="18"/>
      <c r="ABN39" s="18"/>
      <c r="ABO39" s="18"/>
      <c r="ABP39" s="18"/>
      <c r="ABQ39" s="18"/>
      <c r="ABR39" s="18"/>
      <c r="ABS39" s="18"/>
      <c r="ABT39" s="18"/>
      <c r="ABU39" s="18"/>
      <c r="ABV39" s="18"/>
      <c r="ABW39" s="18"/>
      <c r="ABX39" s="18"/>
      <c r="ABY39" s="18"/>
      <c r="ABZ39" s="18"/>
      <c r="ACA39" s="18"/>
      <c r="ACB39" s="18"/>
      <c r="ACC39" s="18"/>
      <c r="ACD39" s="18"/>
      <c r="ACE39" s="18"/>
      <c r="ACF39" s="18"/>
      <c r="ACG39" s="18"/>
      <c r="ACH39" s="18"/>
      <c r="ACI39" s="18"/>
      <c r="ACJ39" s="18"/>
      <c r="ACK39" s="18"/>
      <c r="ACL39" s="18"/>
      <c r="ACM39" s="18"/>
      <c r="ACN39" s="18"/>
      <c r="ACO39" s="18"/>
      <c r="ACP39" s="18"/>
      <c r="ACQ39" s="18"/>
      <c r="ACR39" s="18"/>
      <c r="ACS39" s="18"/>
      <c r="ACT39" s="18"/>
      <c r="ACU39" s="18"/>
      <c r="ACV39" s="18"/>
      <c r="ACW39" s="18"/>
      <c r="ACX39" s="18"/>
      <c r="ACY39" s="18"/>
      <c r="ACZ39" s="18"/>
      <c r="ADA39" s="18"/>
      <c r="ADB39" s="18"/>
      <c r="ADC39" s="18"/>
      <c r="ADD39" s="18"/>
      <c r="ADE39" s="18"/>
      <c r="ADF39" s="18"/>
      <c r="ADG39" s="18"/>
      <c r="ADH39" s="18"/>
      <c r="ADI39" s="18"/>
      <c r="ADJ39" s="18"/>
      <c r="ADK39" s="18"/>
      <c r="ADL39" s="18"/>
      <c r="ADM39" s="18"/>
      <c r="ADN39" s="18"/>
      <c r="ADO39" s="18"/>
      <c r="ADP39" s="18"/>
      <c r="ADQ39" s="18"/>
      <c r="ADR39" s="18"/>
      <c r="ADS39" s="18"/>
      <c r="ADT39" s="18"/>
      <c r="ADU39" s="18"/>
      <c r="ADV39" s="18"/>
      <c r="ADW39" s="18"/>
      <c r="ADX39" s="18"/>
      <c r="ADY39" s="18"/>
      <c r="ADZ39" s="18"/>
      <c r="AEA39" s="18"/>
      <c r="AEB39" s="18"/>
      <c r="AEC39" s="18"/>
      <c r="AED39" s="18"/>
      <c r="AEE39" s="18"/>
      <c r="AEF39" s="18"/>
      <c r="AEG39" s="18"/>
      <c r="AEH39" s="18"/>
      <c r="AEI39" s="18"/>
      <c r="AEJ39" s="18"/>
      <c r="AEK39" s="18"/>
      <c r="AEL39" s="18"/>
      <c r="AEM39" s="18"/>
      <c r="AEN39" s="18"/>
      <c r="AEO39" s="18"/>
      <c r="AEP39" s="18"/>
      <c r="AEQ39" s="18"/>
      <c r="AER39" s="18"/>
      <c r="AES39" s="18"/>
      <c r="AET39" s="18"/>
      <c r="AEU39" s="18"/>
      <c r="AEV39" s="18"/>
      <c r="AEW39" s="18"/>
      <c r="AEX39" s="18"/>
      <c r="AEY39" s="18"/>
      <c r="AEZ39" s="18"/>
      <c r="AFA39" s="18"/>
      <c r="AFB39" s="18"/>
      <c r="AFC39" s="18"/>
      <c r="AFD39" s="18"/>
      <c r="AFE39" s="18"/>
      <c r="AFF39" s="18"/>
      <c r="AFG39" s="18"/>
      <c r="AFH39" s="18"/>
      <c r="AFI39" s="18"/>
      <c r="AFJ39" s="18"/>
      <c r="AFK39" s="18"/>
      <c r="AFL39" s="18"/>
      <c r="AFM39" s="18"/>
      <c r="AFN39" s="18"/>
      <c r="AFO39" s="18"/>
      <c r="AFP39" s="18"/>
      <c r="AFQ39" s="18"/>
      <c r="AFR39" s="18"/>
      <c r="AFS39" s="18"/>
      <c r="AFT39" s="18"/>
      <c r="AFU39" s="18"/>
      <c r="AFV39" s="18"/>
      <c r="AFW39" s="18"/>
      <c r="AFX39" s="18"/>
      <c r="AFY39" s="18"/>
      <c r="AFZ39" s="18"/>
      <c r="AGA39" s="18"/>
      <c r="AGB39" s="18"/>
      <c r="AGC39" s="18"/>
      <c r="AGD39" s="18"/>
      <c r="AGE39" s="18"/>
      <c r="AGF39" s="18"/>
      <c r="AGG39" s="18"/>
      <c r="AGH39" s="18"/>
      <c r="AGI39" s="18"/>
      <c r="AGJ39" s="18"/>
      <c r="AGK39" s="18"/>
      <c r="AGL39" s="18"/>
      <c r="AGM39" s="18"/>
      <c r="AGN39" s="18"/>
      <c r="AGO39" s="18"/>
      <c r="AGP39" s="18"/>
      <c r="AGQ39" s="18"/>
      <c r="AGR39" s="18"/>
      <c r="AGS39" s="18"/>
      <c r="AGT39" s="18"/>
      <c r="AGU39" s="18"/>
      <c r="AGV39" s="18"/>
      <c r="AGW39" s="18"/>
      <c r="AGX39" s="18"/>
      <c r="AGY39" s="18"/>
      <c r="AGZ39" s="18"/>
      <c r="AHA39" s="18"/>
      <c r="AHB39" s="18"/>
      <c r="AHC39" s="18"/>
      <c r="AHD39" s="18"/>
      <c r="AHE39" s="18"/>
      <c r="AHF39" s="18"/>
      <c r="AHG39" s="18"/>
      <c r="AHH39" s="18"/>
      <c r="AHI39" s="18"/>
      <c r="AHJ39" s="18"/>
      <c r="AHK39" s="18"/>
      <c r="AHL39" s="18"/>
      <c r="AHM39" s="18"/>
      <c r="AHN39" s="18"/>
      <c r="AHO39" s="18"/>
      <c r="AHP39" s="18"/>
      <c r="AHQ39" s="18"/>
      <c r="AHR39" s="18"/>
      <c r="AHS39" s="18"/>
      <c r="AHT39" s="18"/>
      <c r="AHU39" s="18"/>
      <c r="AHV39" s="18"/>
      <c r="AHW39" s="18"/>
      <c r="AHX39" s="18"/>
      <c r="AHY39" s="18"/>
      <c r="AHZ39" s="18"/>
      <c r="AIA39" s="18"/>
      <c r="AIB39" s="18"/>
      <c r="AIC39" s="18"/>
      <c r="AID39" s="18"/>
      <c r="AIE39" s="18"/>
      <c r="AIF39" s="18"/>
      <c r="AIG39" s="18"/>
      <c r="AIH39" s="18"/>
      <c r="AII39" s="18"/>
      <c r="AIJ39" s="18"/>
      <c r="AIK39" s="18"/>
      <c r="AIL39" s="18"/>
      <c r="AIM39" s="18"/>
      <c r="AIN39" s="18"/>
      <c r="AIO39" s="18"/>
      <c r="AIP39" s="18"/>
      <c r="AIQ39" s="18"/>
      <c r="AIR39" s="18"/>
      <c r="AIS39" s="18"/>
      <c r="AIT39" s="18"/>
      <c r="AIU39" s="18"/>
      <c r="AIV39" s="18"/>
      <c r="AIW39" s="18"/>
      <c r="AIX39" s="18"/>
      <c r="AIY39" s="18"/>
      <c r="AIZ39" s="18"/>
      <c r="AJA39" s="18"/>
      <c r="AJB39" s="18"/>
      <c r="AJC39" s="18"/>
      <c r="AJD39" s="18"/>
      <c r="AJE39" s="18"/>
      <c r="AJF39" s="18"/>
      <c r="AJG39" s="18"/>
      <c r="AJH39" s="18"/>
      <c r="AJI39" s="18"/>
      <c r="AJJ39" s="18"/>
      <c r="AJK39" s="18"/>
      <c r="AJL39" s="18"/>
      <c r="AJM39" s="18"/>
      <c r="AJN39" s="18"/>
      <c r="AJO39" s="18"/>
      <c r="AJP39" s="18"/>
      <c r="AJQ39" s="18"/>
      <c r="AJR39" s="18"/>
      <c r="AJS39" s="18"/>
      <c r="AJT39" s="18"/>
      <c r="AJU39" s="18"/>
      <c r="AJV39" s="18"/>
      <c r="AJW39" s="18"/>
      <c r="AJX39" s="18"/>
      <c r="AJY39" s="18"/>
      <c r="AJZ39" s="18"/>
      <c r="AKA39" s="18"/>
      <c r="AKB39" s="18"/>
      <c r="AKC39" s="18"/>
      <c r="AKD39" s="18"/>
      <c r="AKE39" s="18"/>
      <c r="AKF39" s="18"/>
      <c r="AKG39" s="18"/>
      <c r="AKH39" s="18"/>
      <c r="AKI39" s="18"/>
      <c r="AKJ39" s="18"/>
      <c r="AKK39" s="18"/>
      <c r="AKL39" s="18"/>
      <c r="AKM39" s="18"/>
      <c r="AKN39" s="18"/>
      <c r="AKO39" s="18"/>
      <c r="AKP39" s="18"/>
      <c r="AKQ39" s="18"/>
      <c r="AKR39" s="18"/>
      <c r="AKS39" s="18"/>
      <c r="AKT39" s="18"/>
      <c r="AKU39" s="18"/>
      <c r="AKV39" s="18"/>
      <c r="AKW39" s="18"/>
      <c r="AKX39" s="18"/>
      <c r="AKY39" s="18"/>
      <c r="AKZ39" s="18"/>
      <c r="ALA39" s="18"/>
      <c r="ALB39" s="18"/>
      <c r="ALC39" s="18"/>
      <c r="ALD39" s="18"/>
      <c r="ALE39" s="18"/>
      <c r="ALF39" s="18"/>
      <c r="ALG39" s="18"/>
      <c r="ALH39" s="18"/>
    </row>
    <row r="40" spans="1:996" ht="15.75">
      <c r="A40" s="566"/>
      <c r="B40" s="565" t="s">
        <v>201</v>
      </c>
      <c r="C40" s="566"/>
      <c r="D40" s="566"/>
      <c r="E40" s="566" t="s">
        <v>203</v>
      </c>
      <c r="F40" s="566"/>
      <c r="G40" s="566"/>
      <c r="H40" s="566"/>
      <c r="I40" s="566"/>
      <c r="J40" s="566"/>
      <c r="K40" s="566"/>
      <c r="L40" s="566"/>
      <c r="M40" s="566"/>
      <c r="N40" s="566"/>
      <c r="O40" s="566"/>
      <c r="P40" s="566"/>
      <c r="Q40" s="566"/>
      <c r="R40" s="566"/>
      <c r="S40" s="566"/>
      <c r="T40" s="561"/>
      <c r="U40" s="561"/>
      <c r="V40" s="580"/>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c r="IW40" s="18"/>
      <c r="IX40" s="18"/>
      <c r="IY40" s="18"/>
      <c r="IZ40" s="18"/>
      <c r="JA40" s="18"/>
      <c r="JB40" s="18"/>
      <c r="JC40" s="18"/>
      <c r="JD40" s="18"/>
      <c r="JE40" s="18"/>
      <c r="JF40" s="18"/>
      <c r="JG40" s="18"/>
      <c r="JH40" s="18"/>
      <c r="JI40" s="18"/>
      <c r="JJ40" s="18"/>
      <c r="JK40" s="18"/>
      <c r="JL40" s="18"/>
      <c r="JM40" s="18"/>
      <c r="JN40" s="18"/>
      <c r="JO40" s="18"/>
      <c r="JP40" s="18"/>
      <c r="JQ40" s="18"/>
      <c r="JR40" s="18"/>
      <c r="JS40" s="18"/>
      <c r="JT40" s="18"/>
      <c r="JU40" s="18"/>
      <c r="JV40" s="18"/>
      <c r="JW40" s="18"/>
      <c r="JX40" s="18"/>
      <c r="JY40" s="18"/>
      <c r="JZ40" s="18"/>
      <c r="KA40" s="18"/>
      <c r="KB40" s="18"/>
      <c r="KC40" s="18"/>
      <c r="KD40" s="18"/>
      <c r="KE40" s="18"/>
      <c r="KF40" s="18"/>
      <c r="KG40" s="18"/>
      <c r="KH40" s="18"/>
      <c r="KI40" s="18"/>
      <c r="KJ40" s="18"/>
      <c r="KK40" s="18"/>
      <c r="KL40" s="18"/>
      <c r="KM40" s="18"/>
      <c r="KN40" s="18"/>
      <c r="KO40" s="18"/>
      <c r="KP40" s="18"/>
      <c r="KQ40" s="18"/>
      <c r="KR40" s="18"/>
      <c r="KS40" s="18"/>
      <c r="KT40" s="18"/>
      <c r="KU40" s="18"/>
      <c r="KV40" s="18"/>
      <c r="KW40" s="18"/>
      <c r="KX40" s="18"/>
      <c r="KY40" s="18"/>
      <c r="KZ40" s="18"/>
      <c r="LA40" s="18"/>
      <c r="LB40" s="18"/>
      <c r="LC40" s="18"/>
      <c r="LD40" s="18"/>
      <c r="LE40" s="18"/>
      <c r="LF40" s="18"/>
      <c r="LG40" s="18"/>
      <c r="LH40" s="18"/>
      <c r="LI40" s="18"/>
      <c r="LJ40" s="18"/>
      <c r="LK40" s="18"/>
      <c r="LL40" s="18"/>
      <c r="LM40" s="18"/>
      <c r="LN40" s="18"/>
      <c r="LO40" s="18"/>
      <c r="LP40" s="18"/>
      <c r="LQ40" s="18"/>
      <c r="LR40" s="18"/>
      <c r="LS40" s="18"/>
      <c r="LT40" s="18"/>
      <c r="LU40" s="18"/>
      <c r="LV40" s="18"/>
      <c r="LW40" s="18"/>
      <c r="LX40" s="18"/>
      <c r="LY40" s="18"/>
      <c r="LZ40" s="18"/>
      <c r="MA40" s="18"/>
      <c r="MB40" s="18"/>
      <c r="MC40" s="18"/>
      <c r="MD40" s="18"/>
      <c r="ME40" s="18"/>
      <c r="MF40" s="18"/>
      <c r="MG40" s="18"/>
      <c r="MH40" s="18"/>
      <c r="MI40" s="18"/>
      <c r="MJ40" s="18"/>
      <c r="MK40" s="18"/>
      <c r="ML40" s="18"/>
      <c r="MM40" s="18"/>
      <c r="MN40" s="18"/>
      <c r="MO40" s="18"/>
      <c r="MP40" s="18"/>
      <c r="MQ40" s="18"/>
      <c r="MR40" s="18"/>
      <c r="MS40" s="18"/>
      <c r="MT40" s="18"/>
      <c r="MU40" s="18"/>
      <c r="MV40" s="18"/>
      <c r="MW40" s="18"/>
      <c r="MX40" s="18"/>
      <c r="MY40" s="18"/>
      <c r="MZ40" s="18"/>
      <c r="NA40" s="18"/>
      <c r="NB40" s="18"/>
      <c r="NC40" s="18"/>
      <c r="ND40" s="18"/>
      <c r="NE40" s="18"/>
      <c r="NF40" s="18"/>
      <c r="NG40" s="18"/>
      <c r="NH40" s="18"/>
      <c r="NI40" s="18"/>
      <c r="NJ40" s="18"/>
      <c r="NK40" s="18"/>
      <c r="NL40" s="18"/>
      <c r="NM40" s="18"/>
      <c r="NN40" s="18"/>
      <c r="NO40" s="18"/>
      <c r="NP40" s="18"/>
      <c r="NQ40" s="18"/>
      <c r="NR40" s="18"/>
      <c r="NS40" s="18"/>
      <c r="NT40" s="18"/>
      <c r="NU40" s="18"/>
      <c r="NV40" s="18"/>
      <c r="NW40" s="18"/>
      <c r="NX40" s="18"/>
      <c r="NY40" s="18"/>
      <c r="NZ40" s="18"/>
      <c r="OA40" s="18"/>
      <c r="OB40" s="18"/>
      <c r="OC40" s="18"/>
      <c r="OD40" s="18"/>
      <c r="OE40" s="18"/>
      <c r="OF40" s="18"/>
      <c r="OG40" s="18"/>
      <c r="OH40" s="18"/>
      <c r="OI40" s="18"/>
      <c r="OJ40" s="18"/>
      <c r="OK40" s="18"/>
      <c r="OL40" s="18"/>
      <c r="OM40" s="18"/>
      <c r="ON40" s="18"/>
      <c r="OO40" s="18"/>
      <c r="OP40" s="18"/>
      <c r="OQ40" s="18"/>
      <c r="OR40" s="18"/>
      <c r="OS40" s="18"/>
      <c r="OT40" s="18"/>
      <c r="OU40" s="18"/>
      <c r="OV40" s="18"/>
      <c r="OW40" s="18"/>
      <c r="OX40" s="18"/>
      <c r="OY40" s="18"/>
      <c r="OZ40" s="18"/>
      <c r="PA40" s="18"/>
      <c r="PB40" s="18"/>
      <c r="PC40" s="18"/>
      <c r="PD40" s="18"/>
      <c r="PE40" s="18"/>
      <c r="PF40" s="18"/>
      <c r="PG40" s="18"/>
      <c r="PH40" s="18"/>
      <c r="PI40" s="18"/>
      <c r="PJ40" s="18"/>
      <c r="PK40" s="18"/>
      <c r="PL40" s="18"/>
      <c r="PM40" s="18"/>
      <c r="PN40" s="18"/>
      <c r="PO40" s="18"/>
      <c r="PP40" s="18"/>
      <c r="PQ40" s="18"/>
      <c r="PR40" s="18"/>
      <c r="PS40" s="18"/>
      <c r="PT40" s="18"/>
      <c r="PU40" s="18"/>
      <c r="PV40" s="18"/>
      <c r="PW40" s="18"/>
      <c r="PX40" s="18"/>
      <c r="PY40" s="18"/>
      <c r="PZ40" s="18"/>
      <c r="QA40" s="18"/>
      <c r="QB40" s="18"/>
      <c r="QC40" s="18"/>
      <c r="QD40" s="18"/>
      <c r="QE40" s="18"/>
      <c r="QF40" s="18"/>
      <c r="QG40" s="18"/>
      <c r="QH40" s="18"/>
      <c r="QI40" s="18"/>
      <c r="QJ40" s="18"/>
      <c r="QK40" s="18"/>
      <c r="QL40" s="18"/>
      <c r="QM40" s="18"/>
      <c r="QN40" s="18"/>
      <c r="QO40" s="18"/>
      <c r="QP40" s="18"/>
      <c r="QQ40" s="18"/>
      <c r="QR40" s="18"/>
      <c r="QS40" s="18"/>
      <c r="QT40" s="18"/>
      <c r="QU40" s="18"/>
      <c r="QV40" s="18"/>
      <c r="QW40" s="18"/>
      <c r="QX40" s="18"/>
      <c r="QY40" s="18"/>
      <c r="QZ40" s="18"/>
      <c r="RA40" s="18"/>
      <c r="RB40" s="18"/>
      <c r="RC40" s="18"/>
      <c r="RD40" s="18"/>
      <c r="RE40" s="18"/>
      <c r="RF40" s="18"/>
      <c r="RG40" s="18"/>
      <c r="RH40" s="18"/>
      <c r="RI40" s="18"/>
      <c r="RJ40" s="18"/>
      <c r="RK40" s="18"/>
      <c r="RL40" s="18"/>
      <c r="RM40" s="18"/>
      <c r="RN40" s="18"/>
      <c r="RO40" s="18"/>
      <c r="RP40" s="18"/>
      <c r="RQ40" s="18"/>
      <c r="RR40" s="18"/>
      <c r="RS40" s="18"/>
      <c r="RT40" s="18"/>
      <c r="RU40" s="18"/>
      <c r="RV40" s="18"/>
      <c r="RW40" s="18"/>
      <c r="RX40" s="18"/>
      <c r="RY40" s="18"/>
      <c r="RZ40" s="18"/>
      <c r="SA40" s="18"/>
      <c r="SB40" s="18"/>
      <c r="SC40" s="18"/>
      <c r="SD40" s="18"/>
      <c r="SE40" s="18"/>
      <c r="SF40" s="18"/>
      <c r="SG40" s="18"/>
      <c r="SH40" s="18"/>
      <c r="SI40" s="18"/>
      <c r="SJ40" s="18"/>
      <c r="SK40" s="18"/>
      <c r="SL40" s="18"/>
      <c r="SM40" s="18"/>
      <c r="SN40" s="18"/>
      <c r="SO40" s="18"/>
      <c r="SP40" s="18"/>
      <c r="SQ40" s="18"/>
      <c r="SR40" s="18"/>
      <c r="SS40" s="18"/>
      <c r="ST40" s="18"/>
      <c r="SU40" s="18"/>
      <c r="SV40" s="18"/>
      <c r="SW40" s="18"/>
      <c r="SX40" s="18"/>
      <c r="SY40" s="18"/>
      <c r="SZ40" s="18"/>
      <c r="TA40" s="18"/>
      <c r="TB40" s="18"/>
      <c r="TC40" s="18"/>
      <c r="TD40" s="18"/>
      <c r="TE40" s="18"/>
      <c r="TF40" s="18"/>
      <c r="TG40" s="18"/>
      <c r="TH40" s="18"/>
      <c r="TI40" s="18"/>
      <c r="TJ40" s="18"/>
      <c r="TK40" s="18"/>
      <c r="TL40" s="18"/>
      <c r="TM40" s="18"/>
      <c r="TN40" s="18"/>
      <c r="TO40" s="18"/>
      <c r="TP40" s="18"/>
      <c r="TQ40" s="18"/>
      <c r="TR40" s="18"/>
      <c r="TS40" s="18"/>
      <c r="TT40" s="18"/>
      <c r="TU40" s="18"/>
      <c r="TV40" s="18"/>
      <c r="TW40" s="18"/>
      <c r="TX40" s="18"/>
      <c r="TY40" s="18"/>
      <c r="TZ40" s="18"/>
      <c r="UA40" s="18"/>
      <c r="UB40" s="18"/>
      <c r="UC40" s="18"/>
      <c r="UD40" s="18"/>
      <c r="UE40" s="18"/>
      <c r="UF40" s="18"/>
      <c r="UG40" s="18"/>
      <c r="UH40" s="18"/>
      <c r="UI40" s="18"/>
      <c r="UJ40" s="18"/>
      <c r="UK40" s="18"/>
      <c r="UL40" s="18"/>
      <c r="UM40" s="18"/>
      <c r="UN40" s="18"/>
      <c r="UO40" s="18"/>
      <c r="UP40" s="18"/>
      <c r="UQ40" s="18"/>
      <c r="UR40" s="18"/>
      <c r="US40" s="18"/>
      <c r="UT40" s="18"/>
      <c r="UU40" s="18"/>
      <c r="UV40" s="18"/>
      <c r="UW40" s="18"/>
      <c r="UX40" s="18"/>
      <c r="UY40" s="18"/>
      <c r="UZ40" s="18"/>
      <c r="VA40" s="18"/>
      <c r="VB40" s="18"/>
      <c r="VC40" s="18"/>
      <c r="VD40" s="18"/>
      <c r="VE40" s="18"/>
      <c r="VF40" s="18"/>
      <c r="VG40" s="18"/>
      <c r="VH40" s="18"/>
      <c r="VI40" s="18"/>
      <c r="VJ40" s="18"/>
      <c r="VK40" s="18"/>
      <c r="VL40" s="18"/>
      <c r="VM40" s="18"/>
      <c r="VN40" s="18"/>
      <c r="VO40" s="18"/>
      <c r="VP40" s="18"/>
      <c r="VQ40" s="18"/>
      <c r="VR40" s="18"/>
      <c r="VS40" s="18"/>
      <c r="VT40" s="18"/>
      <c r="VU40" s="18"/>
      <c r="VV40" s="18"/>
      <c r="VW40" s="18"/>
      <c r="VX40" s="18"/>
      <c r="VY40" s="18"/>
      <c r="VZ40" s="18"/>
      <c r="WA40" s="18"/>
      <c r="WB40" s="18"/>
      <c r="WC40" s="18"/>
      <c r="WD40" s="18"/>
      <c r="WE40" s="18"/>
      <c r="WF40" s="18"/>
      <c r="WG40" s="18"/>
      <c r="WH40" s="18"/>
      <c r="WI40" s="18"/>
      <c r="WJ40" s="18"/>
      <c r="WK40" s="18"/>
      <c r="WL40" s="18"/>
      <c r="WM40" s="18"/>
      <c r="WN40" s="18"/>
      <c r="WO40" s="18"/>
      <c r="WP40" s="18"/>
      <c r="WQ40" s="18"/>
      <c r="WR40" s="18"/>
      <c r="WS40" s="18"/>
      <c r="WT40" s="18"/>
      <c r="WU40" s="18"/>
      <c r="WV40" s="18"/>
      <c r="WW40" s="18"/>
      <c r="WX40" s="18"/>
      <c r="WY40" s="18"/>
      <c r="WZ40" s="18"/>
      <c r="XA40" s="18"/>
      <c r="XB40" s="18"/>
      <c r="XC40" s="18"/>
      <c r="XD40" s="18"/>
      <c r="XE40" s="18"/>
      <c r="XF40" s="18"/>
      <c r="XG40" s="18"/>
      <c r="XH40" s="18"/>
      <c r="XI40" s="18"/>
      <c r="XJ40" s="18"/>
      <c r="XK40" s="18"/>
      <c r="XL40" s="18"/>
      <c r="XM40" s="18"/>
      <c r="XN40" s="18"/>
      <c r="XO40" s="18"/>
      <c r="XP40" s="18"/>
      <c r="XQ40" s="18"/>
      <c r="XR40" s="18"/>
      <c r="XS40" s="18"/>
      <c r="XT40" s="18"/>
      <c r="XU40" s="18"/>
      <c r="XV40" s="18"/>
      <c r="XW40" s="18"/>
      <c r="XX40" s="18"/>
      <c r="XY40" s="18"/>
      <c r="XZ40" s="18"/>
      <c r="YA40" s="18"/>
      <c r="YB40" s="18"/>
      <c r="YC40" s="18"/>
      <c r="YD40" s="18"/>
      <c r="YE40" s="18"/>
      <c r="YF40" s="18"/>
      <c r="YG40" s="18"/>
      <c r="YH40" s="18"/>
      <c r="YI40" s="18"/>
      <c r="YJ40" s="18"/>
      <c r="YK40" s="18"/>
      <c r="YL40" s="18"/>
      <c r="YM40" s="18"/>
      <c r="YN40" s="18"/>
      <c r="YO40" s="18"/>
      <c r="YP40" s="18"/>
      <c r="YQ40" s="18"/>
      <c r="YR40" s="18"/>
      <c r="YS40" s="18"/>
      <c r="YT40" s="18"/>
      <c r="YU40" s="18"/>
      <c r="YV40" s="18"/>
      <c r="YW40" s="18"/>
      <c r="YX40" s="18"/>
      <c r="YY40" s="18"/>
      <c r="YZ40" s="18"/>
      <c r="ZA40" s="18"/>
      <c r="ZB40" s="18"/>
      <c r="ZC40" s="18"/>
      <c r="ZD40" s="18"/>
      <c r="ZE40" s="18"/>
      <c r="ZF40" s="18"/>
      <c r="ZG40" s="18"/>
      <c r="ZH40" s="18"/>
      <c r="ZI40" s="18"/>
      <c r="ZJ40" s="18"/>
      <c r="ZK40" s="18"/>
      <c r="ZL40" s="18"/>
      <c r="ZM40" s="18"/>
      <c r="ZN40" s="18"/>
      <c r="ZO40" s="18"/>
      <c r="ZP40" s="18"/>
      <c r="ZQ40" s="18"/>
      <c r="ZR40" s="18"/>
      <c r="ZS40" s="18"/>
      <c r="ZT40" s="18"/>
      <c r="ZU40" s="18"/>
      <c r="ZV40" s="18"/>
      <c r="ZW40" s="18"/>
      <c r="ZX40" s="18"/>
      <c r="ZY40" s="18"/>
      <c r="ZZ40" s="18"/>
      <c r="AAA40" s="18"/>
      <c r="AAB40" s="18"/>
      <c r="AAC40" s="18"/>
      <c r="AAD40" s="18"/>
      <c r="AAE40" s="18"/>
      <c r="AAF40" s="18"/>
      <c r="AAG40" s="18"/>
      <c r="AAH40" s="18"/>
      <c r="AAI40" s="18"/>
      <c r="AAJ40" s="18"/>
      <c r="AAK40" s="18"/>
      <c r="AAL40" s="18"/>
      <c r="AAM40" s="18"/>
      <c r="AAN40" s="18"/>
      <c r="AAO40" s="18"/>
      <c r="AAP40" s="18"/>
      <c r="AAQ40" s="18"/>
      <c r="AAR40" s="18"/>
      <c r="AAS40" s="18"/>
      <c r="AAT40" s="18"/>
      <c r="AAU40" s="18"/>
      <c r="AAV40" s="18"/>
      <c r="AAW40" s="18"/>
      <c r="AAX40" s="18"/>
      <c r="AAY40" s="18"/>
      <c r="AAZ40" s="18"/>
      <c r="ABA40" s="18"/>
      <c r="ABB40" s="18"/>
      <c r="ABC40" s="18"/>
      <c r="ABD40" s="18"/>
      <c r="ABE40" s="18"/>
      <c r="ABF40" s="18"/>
      <c r="ABG40" s="18"/>
      <c r="ABH40" s="18"/>
      <c r="ABI40" s="18"/>
      <c r="ABJ40" s="18"/>
      <c r="ABK40" s="18"/>
      <c r="ABL40" s="18"/>
      <c r="ABM40" s="18"/>
      <c r="ABN40" s="18"/>
      <c r="ABO40" s="18"/>
      <c r="ABP40" s="18"/>
      <c r="ABQ40" s="18"/>
      <c r="ABR40" s="18"/>
      <c r="ABS40" s="18"/>
      <c r="ABT40" s="18"/>
      <c r="ABU40" s="18"/>
      <c r="ABV40" s="18"/>
      <c r="ABW40" s="18"/>
      <c r="ABX40" s="18"/>
      <c r="ABY40" s="18"/>
      <c r="ABZ40" s="18"/>
      <c r="ACA40" s="18"/>
      <c r="ACB40" s="18"/>
      <c r="ACC40" s="18"/>
      <c r="ACD40" s="18"/>
      <c r="ACE40" s="18"/>
      <c r="ACF40" s="18"/>
      <c r="ACG40" s="18"/>
      <c r="ACH40" s="18"/>
      <c r="ACI40" s="18"/>
      <c r="ACJ40" s="18"/>
      <c r="ACK40" s="18"/>
      <c r="ACL40" s="18"/>
      <c r="ACM40" s="18"/>
      <c r="ACN40" s="18"/>
      <c r="ACO40" s="18"/>
      <c r="ACP40" s="18"/>
      <c r="ACQ40" s="18"/>
      <c r="ACR40" s="18"/>
      <c r="ACS40" s="18"/>
      <c r="ACT40" s="18"/>
      <c r="ACU40" s="18"/>
      <c r="ACV40" s="18"/>
      <c r="ACW40" s="18"/>
      <c r="ACX40" s="18"/>
      <c r="ACY40" s="18"/>
      <c r="ACZ40" s="18"/>
      <c r="ADA40" s="18"/>
      <c r="ADB40" s="18"/>
      <c r="ADC40" s="18"/>
      <c r="ADD40" s="18"/>
      <c r="ADE40" s="18"/>
      <c r="ADF40" s="18"/>
      <c r="ADG40" s="18"/>
      <c r="ADH40" s="18"/>
      <c r="ADI40" s="18"/>
      <c r="ADJ40" s="18"/>
      <c r="ADK40" s="18"/>
      <c r="ADL40" s="18"/>
      <c r="ADM40" s="18"/>
      <c r="ADN40" s="18"/>
      <c r="ADO40" s="18"/>
      <c r="ADP40" s="18"/>
      <c r="ADQ40" s="18"/>
      <c r="ADR40" s="18"/>
      <c r="ADS40" s="18"/>
      <c r="ADT40" s="18"/>
      <c r="ADU40" s="18"/>
      <c r="ADV40" s="18"/>
      <c r="ADW40" s="18"/>
      <c r="ADX40" s="18"/>
      <c r="ADY40" s="18"/>
      <c r="ADZ40" s="18"/>
      <c r="AEA40" s="18"/>
      <c r="AEB40" s="18"/>
      <c r="AEC40" s="18"/>
      <c r="AED40" s="18"/>
      <c r="AEE40" s="18"/>
      <c r="AEF40" s="18"/>
      <c r="AEG40" s="18"/>
      <c r="AEH40" s="18"/>
      <c r="AEI40" s="18"/>
      <c r="AEJ40" s="18"/>
      <c r="AEK40" s="18"/>
      <c r="AEL40" s="18"/>
      <c r="AEM40" s="18"/>
      <c r="AEN40" s="18"/>
      <c r="AEO40" s="18"/>
      <c r="AEP40" s="18"/>
      <c r="AEQ40" s="18"/>
      <c r="AER40" s="18"/>
      <c r="AES40" s="18"/>
      <c r="AET40" s="18"/>
      <c r="AEU40" s="18"/>
      <c r="AEV40" s="18"/>
      <c r="AEW40" s="18"/>
      <c r="AEX40" s="18"/>
      <c r="AEY40" s="18"/>
      <c r="AEZ40" s="18"/>
      <c r="AFA40" s="18"/>
      <c r="AFB40" s="18"/>
      <c r="AFC40" s="18"/>
      <c r="AFD40" s="18"/>
      <c r="AFE40" s="18"/>
      <c r="AFF40" s="18"/>
      <c r="AFG40" s="18"/>
      <c r="AFH40" s="18"/>
      <c r="AFI40" s="18"/>
      <c r="AFJ40" s="18"/>
      <c r="AFK40" s="18"/>
      <c r="AFL40" s="18"/>
      <c r="AFM40" s="18"/>
      <c r="AFN40" s="18"/>
      <c r="AFO40" s="18"/>
      <c r="AFP40" s="18"/>
      <c r="AFQ40" s="18"/>
      <c r="AFR40" s="18"/>
      <c r="AFS40" s="18"/>
      <c r="AFT40" s="18"/>
      <c r="AFU40" s="18"/>
      <c r="AFV40" s="18"/>
      <c r="AFW40" s="18"/>
      <c r="AFX40" s="18"/>
      <c r="AFY40" s="18"/>
      <c r="AFZ40" s="18"/>
      <c r="AGA40" s="18"/>
      <c r="AGB40" s="18"/>
      <c r="AGC40" s="18"/>
      <c r="AGD40" s="18"/>
      <c r="AGE40" s="18"/>
      <c r="AGF40" s="18"/>
      <c r="AGG40" s="18"/>
      <c r="AGH40" s="18"/>
      <c r="AGI40" s="18"/>
      <c r="AGJ40" s="18"/>
      <c r="AGK40" s="18"/>
      <c r="AGL40" s="18"/>
      <c r="AGM40" s="18"/>
      <c r="AGN40" s="18"/>
      <c r="AGO40" s="18"/>
      <c r="AGP40" s="18"/>
      <c r="AGQ40" s="18"/>
      <c r="AGR40" s="18"/>
      <c r="AGS40" s="18"/>
      <c r="AGT40" s="18"/>
      <c r="AGU40" s="18"/>
      <c r="AGV40" s="18"/>
      <c r="AGW40" s="18"/>
      <c r="AGX40" s="18"/>
      <c r="AGY40" s="18"/>
      <c r="AGZ40" s="18"/>
      <c r="AHA40" s="18"/>
      <c r="AHB40" s="18"/>
      <c r="AHC40" s="18"/>
      <c r="AHD40" s="18"/>
      <c r="AHE40" s="18"/>
      <c r="AHF40" s="18"/>
      <c r="AHG40" s="18"/>
      <c r="AHH40" s="18"/>
      <c r="AHI40" s="18"/>
      <c r="AHJ40" s="18"/>
      <c r="AHK40" s="18"/>
      <c r="AHL40" s="18"/>
      <c r="AHM40" s="18"/>
      <c r="AHN40" s="18"/>
      <c r="AHO40" s="18"/>
      <c r="AHP40" s="18"/>
      <c r="AHQ40" s="18"/>
      <c r="AHR40" s="18"/>
      <c r="AHS40" s="18"/>
      <c r="AHT40" s="18"/>
      <c r="AHU40" s="18"/>
      <c r="AHV40" s="18"/>
      <c r="AHW40" s="18"/>
      <c r="AHX40" s="18"/>
      <c r="AHY40" s="18"/>
      <c r="AHZ40" s="18"/>
      <c r="AIA40" s="18"/>
      <c r="AIB40" s="18"/>
      <c r="AIC40" s="18"/>
      <c r="AID40" s="18"/>
      <c r="AIE40" s="18"/>
      <c r="AIF40" s="18"/>
      <c r="AIG40" s="18"/>
      <c r="AIH40" s="18"/>
      <c r="AII40" s="18"/>
      <c r="AIJ40" s="18"/>
      <c r="AIK40" s="18"/>
      <c r="AIL40" s="18"/>
      <c r="AIM40" s="18"/>
      <c r="AIN40" s="18"/>
      <c r="AIO40" s="18"/>
      <c r="AIP40" s="18"/>
      <c r="AIQ40" s="18"/>
      <c r="AIR40" s="18"/>
      <c r="AIS40" s="18"/>
      <c r="AIT40" s="18"/>
      <c r="AIU40" s="18"/>
      <c r="AIV40" s="18"/>
      <c r="AIW40" s="18"/>
      <c r="AIX40" s="18"/>
      <c r="AIY40" s="18"/>
      <c r="AIZ40" s="18"/>
      <c r="AJA40" s="18"/>
      <c r="AJB40" s="18"/>
      <c r="AJC40" s="18"/>
      <c r="AJD40" s="18"/>
      <c r="AJE40" s="18"/>
      <c r="AJF40" s="18"/>
      <c r="AJG40" s="18"/>
      <c r="AJH40" s="18"/>
      <c r="AJI40" s="18"/>
      <c r="AJJ40" s="18"/>
      <c r="AJK40" s="18"/>
      <c r="AJL40" s="18"/>
      <c r="AJM40" s="18"/>
      <c r="AJN40" s="18"/>
      <c r="AJO40" s="18"/>
      <c r="AJP40" s="18"/>
      <c r="AJQ40" s="18"/>
      <c r="AJR40" s="18"/>
      <c r="AJS40" s="18"/>
      <c r="AJT40" s="18"/>
      <c r="AJU40" s="18"/>
      <c r="AJV40" s="18"/>
      <c r="AJW40" s="18"/>
      <c r="AJX40" s="18"/>
      <c r="AJY40" s="18"/>
      <c r="AJZ40" s="18"/>
      <c r="AKA40" s="18"/>
      <c r="AKB40" s="18"/>
      <c r="AKC40" s="18"/>
      <c r="AKD40" s="18"/>
      <c r="AKE40" s="18"/>
      <c r="AKF40" s="18"/>
      <c r="AKG40" s="18"/>
      <c r="AKH40" s="18"/>
      <c r="AKI40" s="18"/>
      <c r="AKJ40" s="18"/>
      <c r="AKK40" s="18"/>
      <c r="AKL40" s="18"/>
      <c r="AKM40" s="18"/>
      <c r="AKN40" s="18"/>
      <c r="AKO40" s="18"/>
      <c r="AKP40" s="18"/>
      <c r="AKQ40" s="18"/>
      <c r="AKR40" s="18"/>
      <c r="AKS40" s="18"/>
      <c r="AKT40" s="18"/>
      <c r="AKU40" s="18"/>
      <c r="AKV40" s="18"/>
      <c r="AKW40" s="18"/>
      <c r="AKX40" s="18"/>
      <c r="AKY40" s="18"/>
      <c r="AKZ40" s="18"/>
      <c r="ALA40" s="18"/>
      <c r="ALB40" s="18"/>
      <c r="ALC40" s="18"/>
      <c r="ALD40" s="18"/>
      <c r="ALE40" s="18"/>
      <c r="ALF40" s="18"/>
      <c r="ALG40" s="18"/>
      <c r="ALH40" s="18"/>
    </row>
    <row r="41" spans="1:996" ht="3.75" customHeight="1">
      <c r="A41" s="561"/>
      <c r="B41" s="570"/>
      <c r="C41" s="561"/>
      <c r="D41" s="561"/>
      <c r="E41" s="561"/>
      <c r="F41" s="561"/>
      <c r="G41" s="561"/>
      <c r="H41" s="561"/>
      <c r="I41" s="561"/>
      <c r="J41" s="561"/>
      <c r="K41" s="561"/>
      <c r="L41" s="561"/>
      <c r="M41" s="561"/>
      <c r="N41" s="561"/>
      <c r="O41" s="561"/>
      <c r="P41" s="561"/>
      <c r="Q41" s="561"/>
      <c r="R41" s="561"/>
      <c r="S41" s="561"/>
      <c r="T41" s="561"/>
      <c r="U41" s="561"/>
      <c r="V41" s="580"/>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c r="IU41" s="18"/>
      <c r="IV41" s="18"/>
      <c r="IW41" s="18"/>
      <c r="IX41" s="18"/>
      <c r="IY41" s="18"/>
      <c r="IZ41" s="18"/>
      <c r="JA41" s="18"/>
      <c r="JB41" s="18"/>
      <c r="JC41" s="18"/>
      <c r="JD41" s="18"/>
      <c r="JE41" s="18"/>
      <c r="JF41" s="18"/>
      <c r="JG41" s="18"/>
      <c r="JH41" s="18"/>
      <c r="JI41" s="18"/>
      <c r="JJ41" s="18"/>
      <c r="JK41" s="18"/>
      <c r="JL41" s="18"/>
      <c r="JM41" s="18"/>
      <c r="JN41" s="18"/>
      <c r="JO41" s="18"/>
      <c r="JP41" s="18"/>
      <c r="JQ41" s="18"/>
      <c r="JR41" s="18"/>
      <c r="JS41" s="18"/>
      <c r="JT41" s="18"/>
      <c r="JU41" s="18"/>
      <c r="JV41" s="18"/>
      <c r="JW41" s="18"/>
      <c r="JX41" s="18"/>
      <c r="JY41" s="18"/>
      <c r="JZ41" s="18"/>
      <c r="KA41" s="18"/>
      <c r="KB41" s="18"/>
      <c r="KC41" s="18"/>
      <c r="KD41" s="18"/>
      <c r="KE41" s="18"/>
      <c r="KF41" s="18"/>
      <c r="KG41" s="18"/>
      <c r="KH41" s="18"/>
      <c r="KI41" s="18"/>
      <c r="KJ41" s="18"/>
      <c r="KK41" s="18"/>
      <c r="KL41" s="18"/>
      <c r="KM41" s="18"/>
      <c r="KN41" s="18"/>
      <c r="KO41" s="18"/>
      <c r="KP41" s="18"/>
      <c r="KQ41" s="18"/>
      <c r="KR41" s="18"/>
      <c r="KS41" s="18"/>
      <c r="KT41" s="18"/>
      <c r="KU41" s="18"/>
      <c r="KV41" s="18"/>
      <c r="KW41" s="18"/>
      <c r="KX41" s="18"/>
      <c r="KY41" s="18"/>
      <c r="KZ41" s="18"/>
      <c r="LA41" s="18"/>
      <c r="LB41" s="18"/>
      <c r="LC41" s="18"/>
      <c r="LD41" s="18"/>
      <c r="LE41" s="18"/>
      <c r="LF41" s="18"/>
      <c r="LG41" s="18"/>
      <c r="LH41" s="18"/>
      <c r="LI41" s="18"/>
      <c r="LJ41" s="18"/>
      <c r="LK41" s="18"/>
      <c r="LL41" s="18"/>
      <c r="LM41" s="18"/>
      <c r="LN41" s="18"/>
      <c r="LO41" s="18"/>
      <c r="LP41" s="18"/>
      <c r="LQ41" s="18"/>
      <c r="LR41" s="18"/>
      <c r="LS41" s="18"/>
      <c r="LT41" s="18"/>
      <c r="LU41" s="18"/>
      <c r="LV41" s="18"/>
      <c r="LW41" s="18"/>
      <c r="LX41" s="18"/>
      <c r="LY41" s="18"/>
      <c r="LZ41" s="18"/>
      <c r="MA41" s="18"/>
      <c r="MB41" s="18"/>
      <c r="MC41" s="18"/>
      <c r="MD41" s="18"/>
      <c r="ME41" s="18"/>
      <c r="MF41" s="18"/>
      <c r="MG41" s="18"/>
      <c r="MH41" s="18"/>
      <c r="MI41" s="18"/>
      <c r="MJ41" s="18"/>
      <c r="MK41" s="18"/>
      <c r="ML41" s="18"/>
      <c r="MM41" s="18"/>
      <c r="MN41" s="18"/>
      <c r="MO41" s="18"/>
      <c r="MP41" s="18"/>
      <c r="MQ41" s="18"/>
      <c r="MR41" s="18"/>
      <c r="MS41" s="18"/>
      <c r="MT41" s="18"/>
      <c r="MU41" s="18"/>
      <c r="MV41" s="18"/>
      <c r="MW41" s="18"/>
      <c r="MX41" s="18"/>
      <c r="MY41" s="18"/>
      <c r="MZ41" s="18"/>
      <c r="NA41" s="18"/>
      <c r="NB41" s="18"/>
      <c r="NC41" s="18"/>
      <c r="ND41" s="18"/>
      <c r="NE41" s="18"/>
      <c r="NF41" s="18"/>
      <c r="NG41" s="18"/>
      <c r="NH41" s="18"/>
      <c r="NI41" s="18"/>
      <c r="NJ41" s="18"/>
      <c r="NK41" s="18"/>
      <c r="NL41" s="18"/>
      <c r="NM41" s="18"/>
      <c r="NN41" s="18"/>
      <c r="NO41" s="18"/>
      <c r="NP41" s="18"/>
      <c r="NQ41" s="18"/>
      <c r="NR41" s="18"/>
      <c r="NS41" s="18"/>
      <c r="NT41" s="18"/>
      <c r="NU41" s="18"/>
      <c r="NV41" s="18"/>
      <c r="NW41" s="18"/>
      <c r="NX41" s="18"/>
      <c r="NY41" s="18"/>
      <c r="NZ41" s="18"/>
      <c r="OA41" s="18"/>
      <c r="OB41" s="18"/>
      <c r="OC41" s="18"/>
      <c r="OD41" s="18"/>
      <c r="OE41" s="18"/>
      <c r="OF41" s="18"/>
      <c r="OG41" s="18"/>
      <c r="OH41" s="18"/>
      <c r="OI41" s="18"/>
      <c r="OJ41" s="18"/>
      <c r="OK41" s="18"/>
      <c r="OL41" s="18"/>
      <c r="OM41" s="18"/>
      <c r="ON41" s="18"/>
      <c r="OO41" s="18"/>
      <c r="OP41" s="18"/>
      <c r="OQ41" s="18"/>
      <c r="OR41" s="18"/>
      <c r="OS41" s="18"/>
      <c r="OT41" s="18"/>
      <c r="OU41" s="18"/>
      <c r="OV41" s="18"/>
      <c r="OW41" s="18"/>
      <c r="OX41" s="18"/>
      <c r="OY41" s="18"/>
      <c r="OZ41" s="18"/>
      <c r="PA41" s="18"/>
      <c r="PB41" s="18"/>
      <c r="PC41" s="18"/>
      <c r="PD41" s="18"/>
      <c r="PE41" s="18"/>
      <c r="PF41" s="18"/>
      <c r="PG41" s="18"/>
      <c r="PH41" s="18"/>
      <c r="PI41" s="18"/>
      <c r="PJ41" s="18"/>
      <c r="PK41" s="18"/>
      <c r="PL41" s="18"/>
      <c r="PM41" s="18"/>
      <c r="PN41" s="18"/>
      <c r="PO41" s="18"/>
      <c r="PP41" s="18"/>
      <c r="PQ41" s="18"/>
      <c r="PR41" s="18"/>
      <c r="PS41" s="18"/>
      <c r="PT41" s="18"/>
      <c r="PU41" s="18"/>
      <c r="PV41" s="18"/>
      <c r="PW41" s="18"/>
      <c r="PX41" s="18"/>
      <c r="PY41" s="18"/>
      <c r="PZ41" s="18"/>
      <c r="QA41" s="18"/>
      <c r="QB41" s="18"/>
      <c r="QC41" s="18"/>
      <c r="QD41" s="18"/>
      <c r="QE41" s="18"/>
      <c r="QF41" s="18"/>
      <c r="QG41" s="18"/>
      <c r="QH41" s="18"/>
      <c r="QI41" s="18"/>
      <c r="QJ41" s="18"/>
      <c r="QK41" s="18"/>
      <c r="QL41" s="18"/>
      <c r="QM41" s="18"/>
      <c r="QN41" s="18"/>
      <c r="QO41" s="18"/>
      <c r="QP41" s="18"/>
      <c r="QQ41" s="18"/>
      <c r="QR41" s="18"/>
      <c r="QS41" s="18"/>
      <c r="QT41" s="18"/>
      <c r="QU41" s="18"/>
      <c r="QV41" s="18"/>
      <c r="QW41" s="18"/>
      <c r="QX41" s="18"/>
      <c r="QY41" s="18"/>
      <c r="QZ41" s="18"/>
      <c r="RA41" s="18"/>
      <c r="RB41" s="18"/>
      <c r="RC41" s="18"/>
      <c r="RD41" s="18"/>
      <c r="RE41" s="18"/>
      <c r="RF41" s="18"/>
      <c r="RG41" s="18"/>
      <c r="RH41" s="18"/>
      <c r="RI41" s="18"/>
      <c r="RJ41" s="18"/>
      <c r="RK41" s="18"/>
      <c r="RL41" s="18"/>
      <c r="RM41" s="18"/>
      <c r="RN41" s="18"/>
      <c r="RO41" s="18"/>
      <c r="RP41" s="18"/>
      <c r="RQ41" s="18"/>
      <c r="RR41" s="18"/>
      <c r="RS41" s="18"/>
      <c r="RT41" s="18"/>
      <c r="RU41" s="18"/>
      <c r="RV41" s="18"/>
      <c r="RW41" s="18"/>
      <c r="RX41" s="18"/>
      <c r="RY41" s="18"/>
      <c r="RZ41" s="18"/>
      <c r="SA41" s="18"/>
      <c r="SB41" s="18"/>
      <c r="SC41" s="18"/>
      <c r="SD41" s="18"/>
      <c r="SE41" s="18"/>
      <c r="SF41" s="18"/>
      <c r="SG41" s="18"/>
      <c r="SH41" s="18"/>
      <c r="SI41" s="18"/>
      <c r="SJ41" s="18"/>
      <c r="SK41" s="18"/>
      <c r="SL41" s="18"/>
      <c r="SM41" s="18"/>
      <c r="SN41" s="18"/>
      <c r="SO41" s="18"/>
      <c r="SP41" s="18"/>
      <c r="SQ41" s="18"/>
      <c r="SR41" s="18"/>
      <c r="SS41" s="18"/>
      <c r="ST41" s="18"/>
      <c r="SU41" s="18"/>
      <c r="SV41" s="18"/>
      <c r="SW41" s="18"/>
      <c r="SX41" s="18"/>
      <c r="SY41" s="18"/>
      <c r="SZ41" s="18"/>
      <c r="TA41" s="18"/>
      <c r="TB41" s="18"/>
      <c r="TC41" s="18"/>
      <c r="TD41" s="18"/>
      <c r="TE41" s="18"/>
      <c r="TF41" s="18"/>
      <c r="TG41" s="18"/>
      <c r="TH41" s="18"/>
      <c r="TI41" s="18"/>
      <c r="TJ41" s="18"/>
      <c r="TK41" s="18"/>
      <c r="TL41" s="18"/>
      <c r="TM41" s="18"/>
      <c r="TN41" s="18"/>
      <c r="TO41" s="18"/>
      <c r="TP41" s="18"/>
      <c r="TQ41" s="18"/>
      <c r="TR41" s="18"/>
      <c r="TS41" s="18"/>
      <c r="TT41" s="18"/>
      <c r="TU41" s="18"/>
      <c r="TV41" s="18"/>
      <c r="TW41" s="18"/>
      <c r="TX41" s="18"/>
      <c r="TY41" s="18"/>
      <c r="TZ41" s="18"/>
      <c r="UA41" s="18"/>
      <c r="UB41" s="18"/>
      <c r="UC41" s="18"/>
      <c r="UD41" s="18"/>
      <c r="UE41" s="18"/>
      <c r="UF41" s="18"/>
      <c r="UG41" s="18"/>
      <c r="UH41" s="18"/>
      <c r="UI41" s="18"/>
      <c r="UJ41" s="18"/>
      <c r="UK41" s="18"/>
      <c r="UL41" s="18"/>
      <c r="UM41" s="18"/>
      <c r="UN41" s="18"/>
      <c r="UO41" s="18"/>
      <c r="UP41" s="18"/>
      <c r="UQ41" s="18"/>
      <c r="UR41" s="18"/>
      <c r="US41" s="18"/>
      <c r="UT41" s="18"/>
      <c r="UU41" s="18"/>
      <c r="UV41" s="18"/>
      <c r="UW41" s="18"/>
      <c r="UX41" s="18"/>
      <c r="UY41" s="18"/>
      <c r="UZ41" s="18"/>
      <c r="VA41" s="18"/>
      <c r="VB41" s="18"/>
      <c r="VC41" s="18"/>
      <c r="VD41" s="18"/>
      <c r="VE41" s="18"/>
      <c r="VF41" s="18"/>
      <c r="VG41" s="18"/>
      <c r="VH41" s="18"/>
      <c r="VI41" s="18"/>
      <c r="VJ41" s="18"/>
      <c r="VK41" s="18"/>
      <c r="VL41" s="18"/>
      <c r="VM41" s="18"/>
      <c r="VN41" s="18"/>
      <c r="VO41" s="18"/>
      <c r="VP41" s="18"/>
      <c r="VQ41" s="18"/>
      <c r="VR41" s="18"/>
      <c r="VS41" s="18"/>
      <c r="VT41" s="18"/>
      <c r="VU41" s="18"/>
      <c r="VV41" s="18"/>
      <c r="VW41" s="18"/>
      <c r="VX41" s="18"/>
      <c r="VY41" s="18"/>
      <c r="VZ41" s="18"/>
      <c r="WA41" s="18"/>
      <c r="WB41" s="18"/>
      <c r="WC41" s="18"/>
      <c r="WD41" s="18"/>
      <c r="WE41" s="18"/>
      <c r="WF41" s="18"/>
      <c r="WG41" s="18"/>
      <c r="WH41" s="18"/>
      <c r="WI41" s="18"/>
      <c r="WJ41" s="18"/>
      <c r="WK41" s="18"/>
      <c r="WL41" s="18"/>
      <c r="WM41" s="18"/>
      <c r="WN41" s="18"/>
      <c r="WO41" s="18"/>
      <c r="WP41" s="18"/>
      <c r="WQ41" s="18"/>
      <c r="WR41" s="18"/>
      <c r="WS41" s="18"/>
      <c r="WT41" s="18"/>
      <c r="WU41" s="18"/>
      <c r="WV41" s="18"/>
      <c r="WW41" s="18"/>
      <c r="WX41" s="18"/>
      <c r="WY41" s="18"/>
      <c r="WZ41" s="18"/>
      <c r="XA41" s="18"/>
      <c r="XB41" s="18"/>
      <c r="XC41" s="18"/>
      <c r="XD41" s="18"/>
      <c r="XE41" s="18"/>
      <c r="XF41" s="18"/>
      <c r="XG41" s="18"/>
      <c r="XH41" s="18"/>
      <c r="XI41" s="18"/>
      <c r="XJ41" s="18"/>
      <c r="XK41" s="18"/>
      <c r="XL41" s="18"/>
      <c r="XM41" s="18"/>
      <c r="XN41" s="18"/>
      <c r="XO41" s="18"/>
      <c r="XP41" s="18"/>
      <c r="XQ41" s="18"/>
      <c r="XR41" s="18"/>
      <c r="XS41" s="18"/>
      <c r="XT41" s="18"/>
      <c r="XU41" s="18"/>
      <c r="XV41" s="18"/>
      <c r="XW41" s="18"/>
      <c r="XX41" s="18"/>
      <c r="XY41" s="18"/>
      <c r="XZ41" s="18"/>
      <c r="YA41" s="18"/>
      <c r="YB41" s="18"/>
      <c r="YC41" s="18"/>
      <c r="YD41" s="18"/>
      <c r="YE41" s="18"/>
      <c r="YF41" s="18"/>
      <c r="YG41" s="18"/>
      <c r="YH41" s="18"/>
      <c r="YI41" s="18"/>
      <c r="YJ41" s="18"/>
      <c r="YK41" s="18"/>
      <c r="YL41" s="18"/>
      <c r="YM41" s="18"/>
      <c r="YN41" s="18"/>
      <c r="YO41" s="18"/>
      <c r="YP41" s="18"/>
      <c r="YQ41" s="18"/>
      <c r="YR41" s="18"/>
      <c r="YS41" s="18"/>
      <c r="YT41" s="18"/>
      <c r="YU41" s="18"/>
      <c r="YV41" s="18"/>
      <c r="YW41" s="18"/>
      <c r="YX41" s="18"/>
      <c r="YY41" s="18"/>
      <c r="YZ41" s="18"/>
      <c r="ZA41" s="18"/>
      <c r="ZB41" s="18"/>
      <c r="ZC41" s="18"/>
      <c r="ZD41" s="18"/>
      <c r="ZE41" s="18"/>
      <c r="ZF41" s="18"/>
      <c r="ZG41" s="18"/>
      <c r="ZH41" s="18"/>
      <c r="ZI41" s="18"/>
      <c r="ZJ41" s="18"/>
      <c r="ZK41" s="18"/>
      <c r="ZL41" s="18"/>
      <c r="ZM41" s="18"/>
      <c r="ZN41" s="18"/>
      <c r="ZO41" s="18"/>
      <c r="ZP41" s="18"/>
      <c r="ZQ41" s="18"/>
      <c r="ZR41" s="18"/>
      <c r="ZS41" s="18"/>
      <c r="ZT41" s="18"/>
      <c r="ZU41" s="18"/>
      <c r="ZV41" s="18"/>
      <c r="ZW41" s="18"/>
      <c r="ZX41" s="18"/>
      <c r="ZY41" s="18"/>
      <c r="ZZ41" s="18"/>
      <c r="AAA41" s="18"/>
      <c r="AAB41" s="18"/>
      <c r="AAC41" s="18"/>
      <c r="AAD41" s="18"/>
      <c r="AAE41" s="18"/>
      <c r="AAF41" s="18"/>
      <c r="AAG41" s="18"/>
      <c r="AAH41" s="18"/>
      <c r="AAI41" s="18"/>
      <c r="AAJ41" s="18"/>
      <c r="AAK41" s="18"/>
      <c r="AAL41" s="18"/>
      <c r="AAM41" s="18"/>
      <c r="AAN41" s="18"/>
      <c r="AAO41" s="18"/>
      <c r="AAP41" s="18"/>
      <c r="AAQ41" s="18"/>
      <c r="AAR41" s="18"/>
      <c r="AAS41" s="18"/>
      <c r="AAT41" s="18"/>
      <c r="AAU41" s="18"/>
      <c r="AAV41" s="18"/>
      <c r="AAW41" s="18"/>
      <c r="AAX41" s="18"/>
      <c r="AAY41" s="18"/>
      <c r="AAZ41" s="18"/>
      <c r="ABA41" s="18"/>
      <c r="ABB41" s="18"/>
      <c r="ABC41" s="18"/>
      <c r="ABD41" s="18"/>
      <c r="ABE41" s="18"/>
      <c r="ABF41" s="18"/>
      <c r="ABG41" s="18"/>
      <c r="ABH41" s="18"/>
      <c r="ABI41" s="18"/>
      <c r="ABJ41" s="18"/>
      <c r="ABK41" s="18"/>
      <c r="ABL41" s="18"/>
      <c r="ABM41" s="18"/>
      <c r="ABN41" s="18"/>
      <c r="ABO41" s="18"/>
      <c r="ABP41" s="18"/>
      <c r="ABQ41" s="18"/>
      <c r="ABR41" s="18"/>
      <c r="ABS41" s="18"/>
      <c r="ABT41" s="18"/>
      <c r="ABU41" s="18"/>
      <c r="ABV41" s="18"/>
      <c r="ABW41" s="18"/>
      <c r="ABX41" s="18"/>
      <c r="ABY41" s="18"/>
      <c r="ABZ41" s="18"/>
      <c r="ACA41" s="18"/>
      <c r="ACB41" s="18"/>
      <c r="ACC41" s="18"/>
      <c r="ACD41" s="18"/>
      <c r="ACE41" s="18"/>
      <c r="ACF41" s="18"/>
      <c r="ACG41" s="18"/>
      <c r="ACH41" s="18"/>
      <c r="ACI41" s="18"/>
      <c r="ACJ41" s="18"/>
      <c r="ACK41" s="18"/>
      <c r="ACL41" s="18"/>
      <c r="ACM41" s="18"/>
      <c r="ACN41" s="18"/>
      <c r="ACO41" s="18"/>
      <c r="ACP41" s="18"/>
      <c r="ACQ41" s="18"/>
      <c r="ACR41" s="18"/>
      <c r="ACS41" s="18"/>
      <c r="ACT41" s="18"/>
      <c r="ACU41" s="18"/>
      <c r="ACV41" s="18"/>
      <c r="ACW41" s="18"/>
      <c r="ACX41" s="18"/>
      <c r="ACY41" s="18"/>
      <c r="ACZ41" s="18"/>
      <c r="ADA41" s="18"/>
      <c r="ADB41" s="18"/>
      <c r="ADC41" s="18"/>
      <c r="ADD41" s="18"/>
      <c r="ADE41" s="18"/>
      <c r="ADF41" s="18"/>
      <c r="ADG41" s="18"/>
      <c r="ADH41" s="18"/>
      <c r="ADI41" s="18"/>
      <c r="ADJ41" s="18"/>
      <c r="ADK41" s="18"/>
      <c r="ADL41" s="18"/>
      <c r="ADM41" s="18"/>
      <c r="ADN41" s="18"/>
      <c r="ADO41" s="18"/>
      <c r="ADP41" s="18"/>
      <c r="ADQ41" s="18"/>
      <c r="ADR41" s="18"/>
      <c r="ADS41" s="18"/>
      <c r="ADT41" s="18"/>
      <c r="ADU41" s="18"/>
      <c r="ADV41" s="18"/>
      <c r="ADW41" s="18"/>
      <c r="ADX41" s="18"/>
      <c r="ADY41" s="18"/>
      <c r="ADZ41" s="18"/>
      <c r="AEA41" s="18"/>
      <c r="AEB41" s="18"/>
      <c r="AEC41" s="18"/>
      <c r="AED41" s="18"/>
      <c r="AEE41" s="18"/>
      <c r="AEF41" s="18"/>
      <c r="AEG41" s="18"/>
      <c r="AEH41" s="18"/>
      <c r="AEI41" s="18"/>
      <c r="AEJ41" s="18"/>
      <c r="AEK41" s="18"/>
      <c r="AEL41" s="18"/>
      <c r="AEM41" s="18"/>
      <c r="AEN41" s="18"/>
      <c r="AEO41" s="18"/>
      <c r="AEP41" s="18"/>
      <c r="AEQ41" s="18"/>
      <c r="AER41" s="18"/>
      <c r="AES41" s="18"/>
      <c r="AET41" s="18"/>
      <c r="AEU41" s="18"/>
      <c r="AEV41" s="18"/>
      <c r="AEW41" s="18"/>
      <c r="AEX41" s="18"/>
      <c r="AEY41" s="18"/>
      <c r="AEZ41" s="18"/>
      <c r="AFA41" s="18"/>
      <c r="AFB41" s="18"/>
      <c r="AFC41" s="18"/>
      <c r="AFD41" s="18"/>
      <c r="AFE41" s="18"/>
      <c r="AFF41" s="18"/>
      <c r="AFG41" s="18"/>
      <c r="AFH41" s="18"/>
      <c r="AFI41" s="18"/>
      <c r="AFJ41" s="18"/>
      <c r="AFK41" s="18"/>
      <c r="AFL41" s="18"/>
      <c r="AFM41" s="18"/>
      <c r="AFN41" s="18"/>
      <c r="AFO41" s="18"/>
      <c r="AFP41" s="18"/>
      <c r="AFQ41" s="18"/>
      <c r="AFR41" s="18"/>
      <c r="AFS41" s="18"/>
      <c r="AFT41" s="18"/>
      <c r="AFU41" s="18"/>
      <c r="AFV41" s="18"/>
      <c r="AFW41" s="18"/>
      <c r="AFX41" s="18"/>
      <c r="AFY41" s="18"/>
      <c r="AFZ41" s="18"/>
      <c r="AGA41" s="18"/>
      <c r="AGB41" s="18"/>
      <c r="AGC41" s="18"/>
      <c r="AGD41" s="18"/>
      <c r="AGE41" s="18"/>
      <c r="AGF41" s="18"/>
      <c r="AGG41" s="18"/>
      <c r="AGH41" s="18"/>
      <c r="AGI41" s="18"/>
      <c r="AGJ41" s="18"/>
      <c r="AGK41" s="18"/>
      <c r="AGL41" s="18"/>
      <c r="AGM41" s="18"/>
      <c r="AGN41" s="18"/>
      <c r="AGO41" s="18"/>
      <c r="AGP41" s="18"/>
      <c r="AGQ41" s="18"/>
      <c r="AGR41" s="18"/>
      <c r="AGS41" s="18"/>
      <c r="AGT41" s="18"/>
      <c r="AGU41" s="18"/>
      <c r="AGV41" s="18"/>
      <c r="AGW41" s="18"/>
      <c r="AGX41" s="18"/>
      <c r="AGY41" s="18"/>
      <c r="AGZ41" s="18"/>
      <c r="AHA41" s="18"/>
      <c r="AHB41" s="18"/>
      <c r="AHC41" s="18"/>
      <c r="AHD41" s="18"/>
      <c r="AHE41" s="18"/>
      <c r="AHF41" s="18"/>
      <c r="AHG41" s="18"/>
      <c r="AHH41" s="18"/>
      <c r="AHI41" s="18"/>
      <c r="AHJ41" s="18"/>
      <c r="AHK41" s="18"/>
      <c r="AHL41" s="18"/>
      <c r="AHM41" s="18"/>
      <c r="AHN41" s="18"/>
      <c r="AHO41" s="18"/>
      <c r="AHP41" s="18"/>
      <c r="AHQ41" s="18"/>
      <c r="AHR41" s="18"/>
      <c r="AHS41" s="18"/>
      <c r="AHT41" s="18"/>
      <c r="AHU41" s="18"/>
      <c r="AHV41" s="18"/>
      <c r="AHW41" s="18"/>
      <c r="AHX41" s="18"/>
      <c r="AHY41" s="18"/>
      <c r="AHZ41" s="18"/>
      <c r="AIA41" s="18"/>
      <c r="AIB41" s="18"/>
      <c r="AIC41" s="18"/>
      <c r="AID41" s="18"/>
      <c r="AIE41" s="18"/>
      <c r="AIF41" s="18"/>
      <c r="AIG41" s="18"/>
      <c r="AIH41" s="18"/>
      <c r="AII41" s="18"/>
      <c r="AIJ41" s="18"/>
      <c r="AIK41" s="18"/>
      <c r="AIL41" s="18"/>
      <c r="AIM41" s="18"/>
      <c r="AIN41" s="18"/>
      <c r="AIO41" s="18"/>
      <c r="AIP41" s="18"/>
      <c r="AIQ41" s="18"/>
      <c r="AIR41" s="18"/>
      <c r="AIS41" s="18"/>
      <c r="AIT41" s="18"/>
      <c r="AIU41" s="18"/>
      <c r="AIV41" s="18"/>
      <c r="AIW41" s="18"/>
      <c r="AIX41" s="18"/>
      <c r="AIY41" s="18"/>
      <c r="AIZ41" s="18"/>
      <c r="AJA41" s="18"/>
      <c r="AJB41" s="18"/>
      <c r="AJC41" s="18"/>
      <c r="AJD41" s="18"/>
      <c r="AJE41" s="18"/>
      <c r="AJF41" s="18"/>
      <c r="AJG41" s="18"/>
      <c r="AJH41" s="18"/>
      <c r="AJI41" s="18"/>
      <c r="AJJ41" s="18"/>
      <c r="AJK41" s="18"/>
      <c r="AJL41" s="18"/>
      <c r="AJM41" s="18"/>
      <c r="AJN41" s="18"/>
      <c r="AJO41" s="18"/>
      <c r="AJP41" s="18"/>
      <c r="AJQ41" s="18"/>
      <c r="AJR41" s="18"/>
      <c r="AJS41" s="18"/>
      <c r="AJT41" s="18"/>
      <c r="AJU41" s="18"/>
      <c r="AJV41" s="18"/>
      <c r="AJW41" s="18"/>
      <c r="AJX41" s="18"/>
      <c r="AJY41" s="18"/>
      <c r="AJZ41" s="18"/>
      <c r="AKA41" s="18"/>
      <c r="AKB41" s="18"/>
      <c r="AKC41" s="18"/>
      <c r="AKD41" s="18"/>
      <c r="AKE41" s="18"/>
      <c r="AKF41" s="18"/>
      <c r="AKG41" s="18"/>
      <c r="AKH41" s="18"/>
      <c r="AKI41" s="18"/>
      <c r="AKJ41" s="18"/>
      <c r="AKK41" s="18"/>
      <c r="AKL41" s="18"/>
      <c r="AKM41" s="18"/>
      <c r="AKN41" s="18"/>
      <c r="AKO41" s="18"/>
      <c r="AKP41" s="18"/>
      <c r="AKQ41" s="18"/>
      <c r="AKR41" s="18"/>
      <c r="AKS41" s="18"/>
      <c r="AKT41" s="18"/>
      <c r="AKU41" s="18"/>
      <c r="AKV41" s="18"/>
      <c r="AKW41" s="18"/>
      <c r="AKX41" s="18"/>
      <c r="AKY41" s="18"/>
      <c r="AKZ41" s="18"/>
      <c r="ALA41" s="18"/>
      <c r="ALB41" s="18"/>
      <c r="ALC41" s="18"/>
      <c r="ALD41" s="18"/>
      <c r="ALE41" s="18"/>
      <c r="ALF41" s="18"/>
      <c r="ALG41" s="18"/>
      <c r="ALH41" s="18"/>
    </row>
    <row r="42" spans="1:996" ht="15.75">
      <c r="A42" s="561" t="s">
        <v>4</v>
      </c>
      <c r="B42" s="562" t="s">
        <v>205</v>
      </c>
      <c r="C42" s="561"/>
      <c r="D42" s="561"/>
      <c r="E42" s="572" t="s">
        <v>206</v>
      </c>
      <c r="F42" s="561"/>
      <c r="G42" s="561"/>
      <c r="H42" s="561"/>
      <c r="I42" s="561"/>
      <c r="J42" s="561"/>
      <c r="K42" s="561"/>
      <c r="L42" s="561"/>
      <c r="M42" s="561"/>
      <c r="N42" s="561"/>
      <c r="O42" s="561"/>
      <c r="P42" s="561"/>
      <c r="Q42" s="561"/>
      <c r="R42" s="561"/>
      <c r="S42" s="561"/>
      <c r="T42" s="561"/>
      <c r="U42" s="561"/>
      <c r="V42" s="580"/>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c r="IK42" s="18"/>
      <c r="IL42" s="18"/>
      <c r="IM42" s="18"/>
      <c r="IN42" s="18"/>
      <c r="IO42" s="18"/>
      <c r="IP42" s="18"/>
      <c r="IQ42" s="18"/>
      <c r="IR42" s="18"/>
      <c r="IS42" s="18"/>
      <c r="IT42" s="18"/>
      <c r="IU42" s="18"/>
      <c r="IV42" s="18"/>
      <c r="IW42" s="18"/>
      <c r="IX42" s="18"/>
      <c r="IY42" s="18"/>
      <c r="IZ42" s="18"/>
      <c r="JA42" s="18"/>
      <c r="JB42" s="18"/>
      <c r="JC42" s="18"/>
      <c r="JD42" s="18"/>
      <c r="JE42" s="18"/>
      <c r="JF42" s="18"/>
      <c r="JG42" s="18"/>
      <c r="JH42" s="18"/>
      <c r="JI42" s="18"/>
      <c r="JJ42" s="18"/>
      <c r="JK42" s="18"/>
      <c r="JL42" s="18"/>
      <c r="JM42" s="18"/>
      <c r="JN42" s="18"/>
      <c r="JO42" s="18"/>
      <c r="JP42" s="18"/>
      <c r="JQ42" s="18"/>
      <c r="JR42" s="18"/>
      <c r="JS42" s="18"/>
      <c r="JT42" s="18"/>
      <c r="JU42" s="18"/>
      <c r="JV42" s="18"/>
      <c r="JW42" s="18"/>
      <c r="JX42" s="18"/>
      <c r="JY42" s="18"/>
      <c r="JZ42" s="18"/>
      <c r="KA42" s="18"/>
      <c r="KB42" s="18"/>
      <c r="KC42" s="18"/>
      <c r="KD42" s="18"/>
      <c r="KE42" s="18"/>
      <c r="KF42" s="18"/>
      <c r="KG42" s="18"/>
      <c r="KH42" s="18"/>
      <c r="KI42" s="18"/>
      <c r="KJ42" s="18"/>
      <c r="KK42" s="18"/>
      <c r="KL42" s="18"/>
      <c r="KM42" s="18"/>
      <c r="KN42" s="18"/>
      <c r="KO42" s="18"/>
      <c r="KP42" s="18"/>
      <c r="KQ42" s="18"/>
      <c r="KR42" s="18"/>
      <c r="KS42" s="18"/>
      <c r="KT42" s="18"/>
      <c r="KU42" s="18"/>
      <c r="KV42" s="18"/>
      <c r="KW42" s="18"/>
      <c r="KX42" s="18"/>
      <c r="KY42" s="18"/>
      <c r="KZ42" s="18"/>
      <c r="LA42" s="18"/>
      <c r="LB42" s="18"/>
      <c r="LC42" s="18"/>
      <c r="LD42" s="18"/>
      <c r="LE42" s="18"/>
      <c r="LF42" s="18"/>
      <c r="LG42" s="18"/>
      <c r="LH42" s="18"/>
      <c r="LI42" s="18"/>
      <c r="LJ42" s="18"/>
      <c r="LK42" s="18"/>
      <c r="LL42" s="18"/>
      <c r="LM42" s="18"/>
      <c r="LN42" s="18"/>
      <c r="LO42" s="18"/>
      <c r="LP42" s="18"/>
      <c r="LQ42" s="18"/>
      <c r="LR42" s="18"/>
      <c r="LS42" s="18"/>
      <c r="LT42" s="18"/>
      <c r="LU42" s="18"/>
      <c r="LV42" s="18"/>
      <c r="LW42" s="18"/>
      <c r="LX42" s="18"/>
      <c r="LY42" s="18"/>
      <c r="LZ42" s="18"/>
      <c r="MA42" s="18"/>
      <c r="MB42" s="18"/>
      <c r="MC42" s="18"/>
      <c r="MD42" s="18"/>
      <c r="ME42" s="18"/>
      <c r="MF42" s="18"/>
      <c r="MG42" s="18"/>
      <c r="MH42" s="18"/>
      <c r="MI42" s="18"/>
      <c r="MJ42" s="18"/>
      <c r="MK42" s="18"/>
      <c r="ML42" s="18"/>
      <c r="MM42" s="18"/>
      <c r="MN42" s="18"/>
      <c r="MO42" s="18"/>
      <c r="MP42" s="18"/>
      <c r="MQ42" s="18"/>
      <c r="MR42" s="18"/>
      <c r="MS42" s="18"/>
      <c r="MT42" s="18"/>
      <c r="MU42" s="18"/>
      <c r="MV42" s="18"/>
      <c r="MW42" s="18"/>
      <c r="MX42" s="18"/>
      <c r="MY42" s="18"/>
      <c r="MZ42" s="18"/>
      <c r="NA42" s="18"/>
      <c r="NB42" s="18"/>
      <c r="NC42" s="18"/>
      <c r="ND42" s="18"/>
      <c r="NE42" s="18"/>
      <c r="NF42" s="18"/>
      <c r="NG42" s="18"/>
      <c r="NH42" s="18"/>
      <c r="NI42" s="18"/>
      <c r="NJ42" s="18"/>
      <c r="NK42" s="18"/>
      <c r="NL42" s="18"/>
      <c r="NM42" s="18"/>
      <c r="NN42" s="18"/>
      <c r="NO42" s="18"/>
      <c r="NP42" s="18"/>
      <c r="NQ42" s="18"/>
      <c r="NR42" s="18"/>
      <c r="NS42" s="18"/>
      <c r="NT42" s="18"/>
      <c r="NU42" s="18"/>
      <c r="NV42" s="18"/>
      <c r="NW42" s="18"/>
      <c r="NX42" s="18"/>
      <c r="NY42" s="18"/>
      <c r="NZ42" s="18"/>
      <c r="OA42" s="18"/>
      <c r="OB42" s="18"/>
      <c r="OC42" s="18"/>
      <c r="OD42" s="18"/>
      <c r="OE42" s="18"/>
      <c r="OF42" s="18"/>
      <c r="OG42" s="18"/>
      <c r="OH42" s="18"/>
      <c r="OI42" s="18"/>
      <c r="OJ42" s="18"/>
      <c r="OK42" s="18"/>
      <c r="OL42" s="18"/>
      <c r="OM42" s="18"/>
      <c r="ON42" s="18"/>
      <c r="OO42" s="18"/>
      <c r="OP42" s="18"/>
      <c r="OQ42" s="18"/>
      <c r="OR42" s="18"/>
      <c r="OS42" s="18"/>
      <c r="OT42" s="18"/>
      <c r="OU42" s="18"/>
      <c r="OV42" s="18"/>
      <c r="OW42" s="18"/>
      <c r="OX42" s="18"/>
      <c r="OY42" s="18"/>
      <c r="OZ42" s="18"/>
      <c r="PA42" s="18"/>
      <c r="PB42" s="18"/>
      <c r="PC42" s="18"/>
      <c r="PD42" s="18"/>
      <c r="PE42" s="18"/>
      <c r="PF42" s="18"/>
      <c r="PG42" s="18"/>
      <c r="PH42" s="18"/>
      <c r="PI42" s="18"/>
      <c r="PJ42" s="18"/>
      <c r="PK42" s="18"/>
      <c r="PL42" s="18"/>
      <c r="PM42" s="18"/>
      <c r="PN42" s="18"/>
      <c r="PO42" s="18"/>
      <c r="PP42" s="18"/>
      <c r="PQ42" s="18"/>
      <c r="PR42" s="18"/>
      <c r="PS42" s="18"/>
      <c r="PT42" s="18"/>
      <c r="PU42" s="18"/>
      <c r="PV42" s="18"/>
      <c r="PW42" s="18"/>
      <c r="PX42" s="18"/>
      <c r="PY42" s="18"/>
      <c r="PZ42" s="18"/>
      <c r="QA42" s="18"/>
      <c r="QB42" s="18"/>
      <c r="QC42" s="18"/>
      <c r="QD42" s="18"/>
      <c r="QE42" s="18"/>
      <c r="QF42" s="18"/>
      <c r="QG42" s="18"/>
      <c r="QH42" s="18"/>
      <c r="QI42" s="18"/>
      <c r="QJ42" s="18"/>
      <c r="QK42" s="18"/>
      <c r="QL42" s="18"/>
      <c r="QM42" s="18"/>
      <c r="QN42" s="18"/>
      <c r="QO42" s="18"/>
      <c r="QP42" s="18"/>
      <c r="QQ42" s="18"/>
      <c r="QR42" s="18"/>
      <c r="QS42" s="18"/>
      <c r="QT42" s="18"/>
      <c r="QU42" s="18"/>
      <c r="QV42" s="18"/>
      <c r="QW42" s="18"/>
      <c r="QX42" s="18"/>
      <c r="QY42" s="18"/>
      <c r="QZ42" s="18"/>
      <c r="RA42" s="18"/>
      <c r="RB42" s="18"/>
      <c r="RC42" s="18"/>
      <c r="RD42" s="18"/>
      <c r="RE42" s="18"/>
      <c r="RF42" s="18"/>
      <c r="RG42" s="18"/>
      <c r="RH42" s="18"/>
      <c r="RI42" s="18"/>
      <c r="RJ42" s="18"/>
      <c r="RK42" s="18"/>
      <c r="RL42" s="18"/>
      <c r="RM42" s="18"/>
      <c r="RN42" s="18"/>
      <c r="RO42" s="18"/>
      <c r="RP42" s="18"/>
      <c r="RQ42" s="18"/>
      <c r="RR42" s="18"/>
      <c r="RS42" s="18"/>
      <c r="RT42" s="18"/>
      <c r="RU42" s="18"/>
      <c r="RV42" s="18"/>
      <c r="RW42" s="18"/>
      <c r="RX42" s="18"/>
      <c r="RY42" s="18"/>
      <c r="RZ42" s="18"/>
      <c r="SA42" s="18"/>
      <c r="SB42" s="18"/>
      <c r="SC42" s="18"/>
      <c r="SD42" s="18"/>
      <c r="SE42" s="18"/>
      <c r="SF42" s="18"/>
      <c r="SG42" s="18"/>
      <c r="SH42" s="18"/>
      <c r="SI42" s="18"/>
      <c r="SJ42" s="18"/>
      <c r="SK42" s="18"/>
      <c r="SL42" s="18"/>
      <c r="SM42" s="18"/>
      <c r="SN42" s="18"/>
      <c r="SO42" s="18"/>
      <c r="SP42" s="18"/>
      <c r="SQ42" s="18"/>
      <c r="SR42" s="18"/>
      <c r="SS42" s="18"/>
      <c r="ST42" s="18"/>
      <c r="SU42" s="18"/>
      <c r="SV42" s="18"/>
      <c r="SW42" s="18"/>
      <c r="SX42" s="18"/>
      <c r="SY42" s="18"/>
      <c r="SZ42" s="18"/>
      <c r="TA42" s="18"/>
      <c r="TB42" s="18"/>
      <c r="TC42" s="18"/>
      <c r="TD42" s="18"/>
      <c r="TE42" s="18"/>
      <c r="TF42" s="18"/>
      <c r="TG42" s="18"/>
      <c r="TH42" s="18"/>
      <c r="TI42" s="18"/>
      <c r="TJ42" s="18"/>
      <c r="TK42" s="18"/>
      <c r="TL42" s="18"/>
      <c r="TM42" s="18"/>
      <c r="TN42" s="18"/>
      <c r="TO42" s="18"/>
      <c r="TP42" s="18"/>
      <c r="TQ42" s="18"/>
      <c r="TR42" s="18"/>
      <c r="TS42" s="18"/>
      <c r="TT42" s="18"/>
      <c r="TU42" s="18"/>
      <c r="TV42" s="18"/>
      <c r="TW42" s="18"/>
      <c r="TX42" s="18"/>
      <c r="TY42" s="18"/>
      <c r="TZ42" s="18"/>
      <c r="UA42" s="18"/>
      <c r="UB42" s="18"/>
      <c r="UC42" s="18"/>
      <c r="UD42" s="18"/>
      <c r="UE42" s="18"/>
      <c r="UF42" s="18"/>
      <c r="UG42" s="18"/>
      <c r="UH42" s="18"/>
      <c r="UI42" s="18"/>
      <c r="UJ42" s="18"/>
      <c r="UK42" s="18"/>
      <c r="UL42" s="18"/>
      <c r="UM42" s="18"/>
      <c r="UN42" s="18"/>
      <c r="UO42" s="18"/>
      <c r="UP42" s="18"/>
      <c r="UQ42" s="18"/>
      <c r="UR42" s="18"/>
      <c r="US42" s="18"/>
      <c r="UT42" s="18"/>
      <c r="UU42" s="18"/>
      <c r="UV42" s="18"/>
      <c r="UW42" s="18"/>
      <c r="UX42" s="18"/>
      <c r="UY42" s="18"/>
      <c r="UZ42" s="18"/>
      <c r="VA42" s="18"/>
      <c r="VB42" s="18"/>
      <c r="VC42" s="18"/>
      <c r="VD42" s="18"/>
      <c r="VE42" s="18"/>
      <c r="VF42" s="18"/>
      <c r="VG42" s="18"/>
      <c r="VH42" s="18"/>
      <c r="VI42" s="18"/>
      <c r="VJ42" s="18"/>
      <c r="VK42" s="18"/>
      <c r="VL42" s="18"/>
      <c r="VM42" s="18"/>
      <c r="VN42" s="18"/>
      <c r="VO42" s="18"/>
      <c r="VP42" s="18"/>
      <c r="VQ42" s="18"/>
      <c r="VR42" s="18"/>
      <c r="VS42" s="18"/>
      <c r="VT42" s="18"/>
      <c r="VU42" s="18"/>
      <c r="VV42" s="18"/>
      <c r="VW42" s="18"/>
      <c r="VX42" s="18"/>
      <c r="VY42" s="18"/>
      <c r="VZ42" s="18"/>
      <c r="WA42" s="18"/>
      <c r="WB42" s="18"/>
      <c r="WC42" s="18"/>
      <c r="WD42" s="18"/>
      <c r="WE42" s="18"/>
      <c r="WF42" s="18"/>
      <c r="WG42" s="18"/>
      <c r="WH42" s="18"/>
      <c r="WI42" s="18"/>
      <c r="WJ42" s="18"/>
      <c r="WK42" s="18"/>
      <c r="WL42" s="18"/>
      <c r="WM42" s="18"/>
      <c r="WN42" s="18"/>
      <c r="WO42" s="18"/>
      <c r="WP42" s="18"/>
      <c r="WQ42" s="18"/>
      <c r="WR42" s="18"/>
      <c r="WS42" s="18"/>
      <c r="WT42" s="18"/>
      <c r="WU42" s="18"/>
      <c r="WV42" s="18"/>
      <c r="WW42" s="18"/>
      <c r="WX42" s="18"/>
      <c r="WY42" s="18"/>
      <c r="WZ42" s="18"/>
      <c r="XA42" s="18"/>
      <c r="XB42" s="18"/>
      <c r="XC42" s="18"/>
      <c r="XD42" s="18"/>
      <c r="XE42" s="18"/>
      <c r="XF42" s="18"/>
      <c r="XG42" s="18"/>
      <c r="XH42" s="18"/>
      <c r="XI42" s="18"/>
      <c r="XJ42" s="18"/>
      <c r="XK42" s="18"/>
      <c r="XL42" s="18"/>
      <c r="XM42" s="18"/>
      <c r="XN42" s="18"/>
      <c r="XO42" s="18"/>
      <c r="XP42" s="18"/>
      <c r="XQ42" s="18"/>
      <c r="XR42" s="18"/>
      <c r="XS42" s="18"/>
      <c r="XT42" s="18"/>
      <c r="XU42" s="18"/>
      <c r="XV42" s="18"/>
      <c r="XW42" s="18"/>
      <c r="XX42" s="18"/>
      <c r="XY42" s="18"/>
      <c r="XZ42" s="18"/>
      <c r="YA42" s="18"/>
      <c r="YB42" s="18"/>
      <c r="YC42" s="18"/>
      <c r="YD42" s="18"/>
      <c r="YE42" s="18"/>
      <c r="YF42" s="18"/>
      <c r="YG42" s="18"/>
      <c r="YH42" s="18"/>
      <c r="YI42" s="18"/>
      <c r="YJ42" s="18"/>
      <c r="YK42" s="18"/>
      <c r="YL42" s="18"/>
      <c r="YM42" s="18"/>
      <c r="YN42" s="18"/>
      <c r="YO42" s="18"/>
      <c r="YP42" s="18"/>
      <c r="YQ42" s="18"/>
      <c r="YR42" s="18"/>
      <c r="YS42" s="18"/>
      <c r="YT42" s="18"/>
      <c r="YU42" s="18"/>
      <c r="YV42" s="18"/>
      <c r="YW42" s="18"/>
      <c r="YX42" s="18"/>
      <c r="YY42" s="18"/>
      <c r="YZ42" s="18"/>
      <c r="ZA42" s="18"/>
      <c r="ZB42" s="18"/>
      <c r="ZC42" s="18"/>
      <c r="ZD42" s="18"/>
      <c r="ZE42" s="18"/>
      <c r="ZF42" s="18"/>
      <c r="ZG42" s="18"/>
      <c r="ZH42" s="18"/>
      <c r="ZI42" s="18"/>
      <c r="ZJ42" s="18"/>
      <c r="ZK42" s="18"/>
      <c r="ZL42" s="18"/>
      <c r="ZM42" s="18"/>
      <c r="ZN42" s="18"/>
      <c r="ZO42" s="18"/>
      <c r="ZP42" s="18"/>
      <c r="ZQ42" s="18"/>
      <c r="ZR42" s="18"/>
      <c r="ZS42" s="18"/>
      <c r="ZT42" s="18"/>
      <c r="ZU42" s="18"/>
      <c r="ZV42" s="18"/>
      <c r="ZW42" s="18"/>
      <c r="ZX42" s="18"/>
      <c r="ZY42" s="18"/>
      <c r="ZZ42" s="18"/>
      <c r="AAA42" s="18"/>
      <c r="AAB42" s="18"/>
      <c r="AAC42" s="18"/>
      <c r="AAD42" s="18"/>
      <c r="AAE42" s="18"/>
      <c r="AAF42" s="18"/>
      <c r="AAG42" s="18"/>
      <c r="AAH42" s="18"/>
      <c r="AAI42" s="18"/>
      <c r="AAJ42" s="18"/>
      <c r="AAK42" s="18"/>
      <c r="AAL42" s="18"/>
      <c r="AAM42" s="18"/>
      <c r="AAN42" s="18"/>
      <c r="AAO42" s="18"/>
      <c r="AAP42" s="18"/>
      <c r="AAQ42" s="18"/>
      <c r="AAR42" s="18"/>
      <c r="AAS42" s="18"/>
      <c r="AAT42" s="18"/>
      <c r="AAU42" s="18"/>
      <c r="AAV42" s="18"/>
      <c r="AAW42" s="18"/>
      <c r="AAX42" s="18"/>
      <c r="AAY42" s="18"/>
      <c r="AAZ42" s="18"/>
      <c r="ABA42" s="18"/>
      <c r="ABB42" s="18"/>
      <c r="ABC42" s="18"/>
      <c r="ABD42" s="18"/>
      <c r="ABE42" s="18"/>
      <c r="ABF42" s="18"/>
      <c r="ABG42" s="18"/>
      <c r="ABH42" s="18"/>
      <c r="ABI42" s="18"/>
      <c r="ABJ42" s="18"/>
      <c r="ABK42" s="18"/>
      <c r="ABL42" s="18"/>
      <c r="ABM42" s="18"/>
      <c r="ABN42" s="18"/>
      <c r="ABO42" s="18"/>
      <c r="ABP42" s="18"/>
      <c r="ABQ42" s="18"/>
      <c r="ABR42" s="18"/>
      <c r="ABS42" s="18"/>
      <c r="ABT42" s="18"/>
      <c r="ABU42" s="18"/>
      <c r="ABV42" s="18"/>
      <c r="ABW42" s="18"/>
      <c r="ABX42" s="18"/>
      <c r="ABY42" s="18"/>
      <c r="ABZ42" s="18"/>
      <c r="ACA42" s="18"/>
      <c r="ACB42" s="18"/>
      <c r="ACC42" s="18"/>
      <c r="ACD42" s="18"/>
      <c r="ACE42" s="18"/>
      <c r="ACF42" s="18"/>
      <c r="ACG42" s="18"/>
      <c r="ACH42" s="18"/>
      <c r="ACI42" s="18"/>
      <c r="ACJ42" s="18"/>
      <c r="ACK42" s="18"/>
      <c r="ACL42" s="18"/>
      <c r="ACM42" s="18"/>
      <c r="ACN42" s="18"/>
      <c r="ACO42" s="18"/>
      <c r="ACP42" s="18"/>
      <c r="ACQ42" s="18"/>
      <c r="ACR42" s="18"/>
      <c r="ACS42" s="18"/>
      <c r="ACT42" s="18"/>
      <c r="ACU42" s="18"/>
      <c r="ACV42" s="18"/>
      <c r="ACW42" s="18"/>
      <c r="ACX42" s="18"/>
      <c r="ACY42" s="18"/>
      <c r="ACZ42" s="18"/>
      <c r="ADA42" s="18"/>
      <c r="ADB42" s="18"/>
      <c r="ADC42" s="18"/>
      <c r="ADD42" s="18"/>
      <c r="ADE42" s="18"/>
      <c r="ADF42" s="18"/>
      <c r="ADG42" s="18"/>
      <c r="ADH42" s="18"/>
      <c r="ADI42" s="18"/>
      <c r="ADJ42" s="18"/>
      <c r="ADK42" s="18"/>
      <c r="ADL42" s="18"/>
      <c r="ADM42" s="18"/>
      <c r="ADN42" s="18"/>
      <c r="ADO42" s="18"/>
      <c r="ADP42" s="18"/>
      <c r="ADQ42" s="18"/>
      <c r="ADR42" s="18"/>
      <c r="ADS42" s="18"/>
      <c r="ADT42" s="18"/>
      <c r="ADU42" s="18"/>
      <c r="ADV42" s="18"/>
      <c r="ADW42" s="18"/>
      <c r="ADX42" s="18"/>
      <c r="ADY42" s="18"/>
      <c r="ADZ42" s="18"/>
      <c r="AEA42" s="18"/>
      <c r="AEB42" s="18"/>
      <c r="AEC42" s="18"/>
      <c r="AED42" s="18"/>
      <c r="AEE42" s="18"/>
      <c r="AEF42" s="18"/>
      <c r="AEG42" s="18"/>
      <c r="AEH42" s="18"/>
      <c r="AEI42" s="18"/>
      <c r="AEJ42" s="18"/>
      <c r="AEK42" s="18"/>
      <c r="AEL42" s="18"/>
      <c r="AEM42" s="18"/>
      <c r="AEN42" s="18"/>
      <c r="AEO42" s="18"/>
      <c r="AEP42" s="18"/>
      <c r="AEQ42" s="18"/>
      <c r="AER42" s="18"/>
      <c r="AES42" s="18"/>
      <c r="AET42" s="18"/>
      <c r="AEU42" s="18"/>
      <c r="AEV42" s="18"/>
      <c r="AEW42" s="18"/>
      <c r="AEX42" s="18"/>
      <c r="AEY42" s="18"/>
      <c r="AEZ42" s="18"/>
      <c r="AFA42" s="18"/>
      <c r="AFB42" s="18"/>
      <c r="AFC42" s="18"/>
      <c r="AFD42" s="18"/>
      <c r="AFE42" s="18"/>
      <c r="AFF42" s="18"/>
      <c r="AFG42" s="18"/>
      <c r="AFH42" s="18"/>
      <c r="AFI42" s="18"/>
      <c r="AFJ42" s="18"/>
      <c r="AFK42" s="18"/>
      <c r="AFL42" s="18"/>
      <c r="AFM42" s="18"/>
      <c r="AFN42" s="18"/>
      <c r="AFO42" s="18"/>
      <c r="AFP42" s="18"/>
      <c r="AFQ42" s="18"/>
      <c r="AFR42" s="18"/>
      <c r="AFS42" s="18"/>
      <c r="AFT42" s="18"/>
      <c r="AFU42" s="18"/>
      <c r="AFV42" s="18"/>
      <c r="AFW42" s="18"/>
      <c r="AFX42" s="18"/>
      <c r="AFY42" s="18"/>
      <c r="AFZ42" s="18"/>
      <c r="AGA42" s="18"/>
      <c r="AGB42" s="18"/>
      <c r="AGC42" s="18"/>
      <c r="AGD42" s="18"/>
      <c r="AGE42" s="18"/>
      <c r="AGF42" s="18"/>
      <c r="AGG42" s="18"/>
      <c r="AGH42" s="18"/>
      <c r="AGI42" s="18"/>
      <c r="AGJ42" s="18"/>
      <c r="AGK42" s="18"/>
      <c r="AGL42" s="18"/>
      <c r="AGM42" s="18"/>
      <c r="AGN42" s="18"/>
      <c r="AGO42" s="18"/>
      <c r="AGP42" s="18"/>
      <c r="AGQ42" s="18"/>
      <c r="AGR42" s="18"/>
      <c r="AGS42" s="18"/>
      <c r="AGT42" s="18"/>
      <c r="AGU42" s="18"/>
      <c r="AGV42" s="18"/>
      <c r="AGW42" s="18"/>
      <c r="AGX42" s="18"/>
      <c r="AGY42" s="18"/>
      <c r="AGZ42" s="18"/>
      <c r="AHA42" s="18"/>
      <c r="AHB42" s="18"/>
      <c r="AHC42" s="18"/>
      <c r="AHD42" s="18"/>
      <c r="AHE42" s="18"/>
      <c r="AHF42" s="18"/>
      <c r="AHG42" s="18"/>
      <c r="AHH42" s="18"/>
      <c r="AHI42" s="18"/>
      <c r="AHJ42" s="18"/>
      <c r="AHK42" s="18"/>
      <c r="AHL42" s="18"/>
      <c r="AHM42" s="18"/>
      <c r="AHN42" s="18"/>
      <c r="AHO42" s="18"/>
      <c r="AHP42" s="18"/>
      <c r="AHQ42" s="18"/>
      <c r="AHR42" s="18"/>
      <c r="AHS42" s="18"/>
      <c r="AHT42" s="18"/>
      <c r="AHU42" s="18"/>
      <c r="AHV42" s="18"/>
      <c r="AHW42" s="18"/>
      <c r="AHX42" s="18"/>
      <c r="AHY42" s="18"/>
      <c r="AHZ42" s="18"/>
      <c r="AIA42" s="18"/>
      <c r="AIB42" s="18"/>
      <c r="AIC42" s="18"/>
      <c r="AID42" s="18"/>
      <c r="AIE42" s="18"/>
      <c r="AIF42" s="18"/>
      <c r="AIG42" s="18"/>
      <c r="AIH42" s="18"/>
      <c r="AII42" s="18"/>
      <c r="AIJ42" s="18"/>
      <c r="AIK42" s="18"/>
      <c r="AIL42" s="18"/>
      <c r="AIM42" s="18"/>
      <c r="AIN42" s="18"/>
      <c r="AIO42" s="18"/>
      <c r="AIP42" s="18"/>
      <c r="AIQ42" s="18"/>
      <c r="AIR42" s="18"/>
      <c r="AIS42" s="18"/>
      <c r="AIT42" s="18"/>
      <c r="AIU42" s="18"/>
      <c r="AIV42" s="18"/>
      <c r="AIW42" s="18"/>
      <c r="AIX42" s="18"/>
      <c r="AIY42" s="18"/>
      <c r="AIZ42" s="18"/>
      <c r="AJA42" s="18"/>
      <c r="AJB42" s="18"/>
      <c r="AJC42" s="18"/>
      <c r="AJD42" s="18"/>
      <c r="AJE42" s="18"/>
      <c r="AJF42" s="18"/>
      <c r="AJG42" s="18"/>
      <c r="AJH42" s="18"/>
      <c r="AJI42" s="18"/>
      <c r="AJJ42" s="18"/>
      <c r="AJK42" s="18"/>
      <c r="AJL42" s="18"/>
      <c r="AJM42" s="18"/>
      <c r="AJN42" s="18"/>
      <c r="AJO42" s="18"/>
      <c r="AJP42" s="18"/>
      <c r="AJQ42" s="18"/>
      <c r="AJR42" s="18"/>
      <c r="AJS42" s="18"/>
      <c r="AJT42" s="18"/>
      <c r="AJU42" s="18"/>
      <c r="AJV42" s="18"/>
      <c r="AJW42" s="18"/>
      <c r="AJX42" s="18"/>
      <c r="AJY42" s="18"/>
      <c r="AJZ42" s="18"/>
      <c r="AKA42" s="18"/>
      <c r="AKB42" s="18"/>
      <c r="AKC42" s="18"/>
      <c r="AKD42" s="18"/>
      <c r="AKE42" s="18"/>
      <c r="AKF42" s="18"/>
      <c r="AKG42" s="18"/>
      <c r="AKH42" s="18"/>
      <c r="AKI42" s="18"/>
      <c r="AKJ42" s="18"/>
      <c r="AKK42" s="18"/>
      <c r="AKL42" s="18"/>
      <c r="AKM42" s="18"/>
      <c r="AKN42" s="18"/>
      <c r="AKO42" s="18"/>
      <c r="AKP42" s="18"/>
      <c r="AKQ42" s="18"/>
      <c r="AKR42" s="18"/>
      <c r="AKS42" s="18"/>
      <c r="AKT42" s="18"/>
      <c r="AKU42" s="18"/>
      <c r="AKV42" s="18"/>
      <c r="AKW42" s="18"/>
      <c r="AKX42" s="18"/>
      <c r="AKY42" s="18"/>
      <c r="AKZ42" s="18"/>
      <c r="ALA42" s="18"/>
      <c r="ALB42" s="18"/>
      <c r="ALC42" s="18"/>
      <c r="ALD42" s="18"/>
      <c r="ALE42" s="18"/>
      <c r="ALF42" s="18"/>
      <c r="ALG42" s="18"/>
      <c r="ALH42" s="18"/>
    </row>
    <row r="43" spans="1:996" ht="33.75" customHeight="1">
      <c r="A43" s="566"/>
      <c r="B43" s="574" t="s">
        <v>207</v>
      </c>
      <c r="C43" s="566"/>
      <c r="D43" s="566"/>
      <c r="E43" s="684" t="s">
        <v>208</v>
      </c>
      <c r="F43" s="684"/>
      <c r="G43" s="684"/>
      <c r="H43" s="684"/>
      <c r="I43" s="684"/>
      <c r="J43" s="684"/>
      <c r="K43" s="684"/>
      <c r="L43" s="684"/>
      <c r="M43" s="684"/>
      <c r="N43" s="684"/>
      <c r="O43" s="684"/>
      <c r="P43" s="684"/>
      <c r="Q43" s="684"/>
      <c r="R43" s="684"/>
      <c r="S43" s="684"/>
      <c r="T43" s="561"/>
      <c r="U43" s="561"/>
      <c r="V43" s="580"/>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c r="IK43" s="18"/>
      <c r="IL43" s="18"/>
      <c r="IM43" s="18"/>
      <c r="IN43" s="18"/>
      <c r="IO43" s="18"/>
      <c r="IP43" s="18"/>
      <c r="IQ43" s="18"/>
      <c r="IR43" s="18"/>
      <c r="IS43" s="18"/>
      <c r="IT43" s="18"/>
      <c r="IU43" s="18"/>
      <c r="IV43" s="18"/>
      <c r="IW43" s="18"/>
      <c r="IX43" s="18"/>
      <c r="IY43" s="18"/>
      <c r="IZ43" s="18"/>
      <c r="JA43" s="18"/>
      <c r="JB43" s="18"/>
      <c r="JC43" s="18"/>
      <c r="JD43" s="18"/>
      <c r="JE43" s="18"/>
      <c r="JF43" s="18"/>
      <c r="JG43" s="18"/>
      <c r="JH43" s="18"/>
      <c r="JI43" s="18"/>
      <c r="JJ43" s="18"/>
      <c r="JK43" s="18"/>
      <c r="JL43" s="18"/>
      <c r="JM43" s="18"/>
      <c r="JN43" s="18"/>
      <c r="JO43" s="18"/>
      <c r="JP43" s="18"/>
      <c r="JQ43" s="18"/>
      <c r="JR43" s="18"/>
      <c r="JS43" s="18"/>
      <c r="JT43" s="18"/>
      <c r="JU43" s="18"/>
      <c r="JV43" s="18"/>
      <c r="JW43" s="18"/>
      <c r="JX43" s="18"/>
      <c r="JY43" s="18"/>
      <c r="JZ43" s="18"/>
      <c r="KA43" s="18"/>
      <c r="KB43" s="18"/>
      <c r="KC43" s="18"/>
      <c r="KD43" s="18"/>
      <c r="KE43" s="18"/>
      <c r="KF43" s="18"/>
      <c r="KG43" s="18"/>
      <c r="KH43" s="18"/>
      <c r="KI43" s="18"/>
      <c r="KJ43" s="18"/>
      <c r="KK43" s="18"/>
      <c r="KL43" s="18"/>
      <c r="KM43" s="18"/>
      <c r="KN43" s="18"/>
      <c r="KO43" s="18"/>
      <c r="KP43" s="18"/>
      <c r="KQ43" s="18"/>
      <c r="KR43" s="18"/>
      <c r="KS43" s="18"/>
      <c r="KT43" s="18"/>
      <c r="KU43" s="18"/>
      <c r="KV43" s="18"/>
      <c r="KW43" s="18"/>
      <c r="KX43" s="18"/>
      <c r="KY43" s="18"/>
      <c r="KZ43" s="18"/>
      <c r="LA43" s="18"/>
      <c r="LB43" s="18"/>
      <c r="LC43" s="18"/>
      <c r="LD43" s="18"/>
      <c r="LE43" s="18"/>
      <c r="LF43" s="18"/>
      <c r="LG43" s="18"/>
      <c r="LH43" s="18"/>
      <c r="LI43" s="18"/>
      <c r="LJ43" s="18"/>
      <c r="LK43" s="18"/>
      <c r="LL43" s="18"/>
      <c r="LM43" s="18"/>
      <c r="LN43" s="18"/>
      <c r="LO43" s="18"/>
      <c r="LP43" s="18"/>
      <c r="LQ43" s="18"/>
      <c r="LR43" s="18"/>
      <c r="LS43" s="18"/>
      <c r="LT43" s="18"/>
      <c r="LU43" s="18"/>
      <c r="LV43" s="18"/>
      <c r="LW43" s="18"/>
      <c r="LX43" s="18"/>
      <c r="LY43" s="18"/>
      <c r="LZ43" s="18"/>
      <c r="MA43" s="18"/>
      <c r="MB43" s="18"/>
      <c r="MC43" s="18"/>
      <c r="MD43" s="18"/>
      <c r="ME43" s="18"/>
      <c r="MF43" s="18"/>
      <c r="MG43" s="18"/>
      <c r="MH43" s="18"/>
      <c r="MI43" s="18"/>
      <c r="MJ43" s="18"/>
      <c r="MK43" s="18"/>
      <c r="ML43" s="18"/>
      <c r="MM43" s="18"/>
      <c r="MN43" s="18"/>
      <c r="MO43" s="18"/>
      <c r="MP43" s="18"/>
      <c r="MQ43" s="18"/>
      <c r="MR43" s="18"/>
      <c r="MS43" s="18"/>
      <c r="MT43" s="18"/>
      <c r="MU43" s="18"/>
      <c r="MV43" s="18"/>
      <c r="MW43" s="18"/>
      <c r="MX43" s="18"/>
      <c r="MY43" s="18"/>
      <c r="MZ43" s="18"/>
      <c r="NA43" s="18"/>
      <c r="NB43" s="18"/>
      <c r="NC43" s="18"/>
      <c r="ND43" s="18"/>
      <c r="NE43" s="18"/>
      <c r="NF43" s="18"/>
      <c r="NG43" s="18"/>
      <c r="NH43" s="18"/>
      <c r="NI43" s="18"/>
      <c r="NJ43" s="18"/>
      <c r="NK43" s="18"/>
      <c r="NL43" s="18"/>
      <c r="NM43" s="18"/>
      <c r="NN43" s="18"/>
      <c r="NO43" s="18"/>
      <c r="NP43" s="18"/>
      <c r="NQ43" s="18"/>
      <c r="NR43" s="18"/>
      <c r="NS43" s="18"/>
      <c r="NT43" s="18"/>
      <c r="NU43" s="18"/>
      <c r="NV43" s="18"/>
      <c r="NW43" s="18"/>
      <c r="NX43" s="18"/>
      <c r="NY43" s="18"/>
      <c r="NZ43" s="18"/>
      <c r="OA43" s="18"/>
      <c r="OB43" s="18"/>
      <c r="OC43" s="18"/>
      <c r="OD43" s="18"/>
      <c r="OE43" s="18"/>
      <c r="OF43" s="18"/>
      <c r="OG43" s="18"/>
      <c r="OH43" s="18"/>
      <c r="OI43" s="18"/>
      <c r="OJ43" s="18"/>
      <c r="OK43" s="18"/>
      <c r="OL43" s="18"/>
      <c r="OM43" s="18"/>
      <c r="ON43" s="18"/>
      <c r="OO43" s="18"/>
      <c r="OP43" s="18"/>
      <c r="OQ43" s="18"/>
      <c r="OR43" s="18"/>
      <c r="OS43" s="18"/>
      <c r="OT43" s="18"/>
      <c r="OU43" s="18"/>
      <c r="OV43" s="18"/>
      <c r="OW43" s="18"/>
      <c r="OX43" s="18"/>
      <c r="OY43" s="18"/>
      <c r="OZ43" s="18"/>
      <c r="PA43" s="18"/>
      <c r="PB43" s="18"/>
      <c r="PC43" s="18"/>
      <c r="PD43" s="18"/>
      <c r="PE43" s="18"/>
      <c r="PF43" s="18"/>
      <c r="PG43" s="18"/>
      <c r="PH43" s="18"/>
      <c r="PI43" s="18"/>
      <c r="PJ43" s="18"/>
      <c r="PK43" s="18"/>
      <c r="PL43" s="18"/>
      <c r="PM43" s="18"/>
      <c r="PN43" s="18"/>
      <c r="PO43" s="18"/>
      <c r="PP43" s="18"/>
      <c r="PQ43" s="18"/>
      <c r="PR43" s="18"/>
      <c r="PS43" s="18"/>
      <c r="PT43" s="18"/>
      <c r="PU43" s="18"/>
      <c r="PV43" s="18"/>
      <c r="PW43" s="18"/>
      <c r="PX43" s="18"/>
      <c r="PY43" s="18"/>
      <c r="PZ43" s="18"/>
      <c r="QA43" s="18"/>
      <c r="QB43" s="18"/>
      <c r="QC43" s="18"/>
      <c r="QD43" s="18"/>
      <c r="QE43" s="18"/>
      <c r="QF43" s="18"/>
      <c r="QG43" s="18"/>
      <c r="QH43" s="18"/>
      <c r="QI43" s="18"/>
      <c r="QJ43" s="18"/>
      <c r="QK43" s="18"/>
      <c r="QL43" s="18"/>
      <c r="QM43" s="18"/>
      <c r="QN43" s="18"/>
      <c r="QO43" s="18"/>
      <c r="QP43" s="18"/>
      <c r="QQ43" s="18"/>
      <c r="QR43" s="18"/>
      <c r="QS43" s="18"/>
      <c r="QT43" s="18"/>
      <c r="QU43" s="18"/>
      <c r="QV43" s="18"/>
      <c r="QW43" s="18"/>
      <c r="QX43" s="18"/>
      <c r="QY43" s="18"/>
      <c r="QZ43" s="18"/>
      <c r="RA43" s="18"/>
      <c r="RB43" s="18"/>
      <c r="RC43" s="18"/>
      <c r="RD43" s="18"/>
      <c r="RE43" s="18"/>
      <c r="RF43" s="18"/>
      <c r="RG43" s="18"/>
      <c r="RH43" s="18"/>
      <c r="RI43" s="18"/>
      <c r="RJ43" s="18"/>
      <c r="RK43" s="18"/>
      <c r="RL43" s="18"/>
      <c r="RM43" s="18"/>
      <c r="RN43" s="18"/>
      <c r="RO43" s="18"/>
      <c r="RP43" s="18"/>
      <c r="RQ43" s="18"/>
      <c r="RR43" s="18"/>
      <c r="RS43" s="18"/>
      <c r="RT43" s="18"/>
      <c r="RU43" s="18"/>
      <c r="RV43" s="18"/>
      <c r="RW43" s="18"/>
      <c r="RX43" s="18"/>
      <c r="RY43" s="18"/>
      <c r="RZ43" s="18"/>
      <c r="SA43" s="18"/>
      <c r="SB43" s="18"/>
      <c r="SC43" s="18"/>
      <c r="SD43" s="18"/>
      <c r="SE43" s="18"/>
      <c r="SF43" s="18"/>
      <c r="SG43" s="18"/>
      <c r="SH43" s="18"/>
      <c r="SI43" s="18"/>
      <c r="SJ43" s="18"/>
      <c r="SK43" s="18"/>
      <c r="SL43" s="18"/>
      <c r="SM43" s="18"/>
      <c r="SN43" s="18"/>
      <c r="SO43" s="18"/>
      <c r="SP43" s="18"/>
      <c r="SQ43" s="18"/>
      <c r="SR43" s="18"/>
      <c r="SS43" s="18"/>
      <c r="ST43" s="18"/>
      <c r="SU43" s="18"/>
      <c r="SV43" s="18"/>
      <c r="SW43" s="18"/>
      <c r="SX43" s="18"/>
      <c r="SY43" s="18"/>
      <c r="SZ43" s="18"/>
      <c r="TA43" s="18"/>
      <c r="TB43" s="18"/>
      <c r="TC43" s="18"/>
      <c r="TD43" s="18"/>
      <c r="TE43" s="18"/>
      <c r="TF43" s="18"/>
      <c r="TG43" s="18"/>
      <c r="TH43" s="18"/>
      <c r="TI43" s="18"/>
      <c r="TJ43" s="18"/>
      <c r="TK43" s="18"/>
      <c r="TL43" s="18"/>
      <c r="TM43" s="18"/>
      <c r="TN43" s="18"/>
      <c r="TO43" s="18"/>
      <c r="TP43" s="18"/>
      <c r="TQ43" s="18"/>
      <c r="TR43" s="18"/>
      <c r="TS43" s="18"/>
      <c r="TT43" s="18"/>
      <c r="TU43" s="18"/>
      <c r="TV43" s="18"/>
      <c r="TW43" s="18"/>
      <c r="TX43" s="18"/>
      <c r="TY43" s="18"/>
      <c r="TZ43" s="18"/>
      <c r="UA43" s="18"/>
      <c r="UB43" s="18"/>
      <c r="UC43" s="18"/>
      <c r="UD43" s="18"/>
      <c r="UE43" s="18"/>
      <c r="UF43" s="18"/>
      <c r="UG43" s="18"/>
      <c r="UH43" s="18"/>
      <c r="UI43" s="18"/>
      <c r="UJ43" s="18"/>
      <c r="UK43" s="18"/>
      <c r="UL43" s="18"/>
      <c r="UM43" s="18"/>
      <c r="UN43" s="18"/>
      <c r="UO43" s="18"/>
      <c r="UP43" s="18"/>
      <c r="UQ43" s="18"/>
      <c r="UR43" s="18"/>
      <c r="US43" s="18"/>
      <c r="UT43" s="18"/>
      <c r="UU43" s="18"/>
      <c r="UV43" s="18"/>
      <c r="UW43" s="18"/>
      <c r="UX43" s="18"/>
      <c r="UY43" s="18"/>
      <c r="UZ43" s="18"/>
      <c r="VA43" s="18"/>
      <c r="VB43" s="18"/>
      <c r="VC43" s="18"/>
      <c r="VD43" s="18"/>
      <c r="VE43" s="18"/>
      <c r="VF43" s="18"/>
      <c r="VG43" s="18"/>
      <c r="VH43" s="18"/>
      <c r="VI43" s="18"/>
      <c r="VJ43" s="18"/>
      <c r="VK43" s="18"/>
      <c r="VL43" s="18"/>
      <c r="VM43" s="18"/>
      <c r="VN43" s="18"/>
      <c r="VO43" s="18"/>
      <c r="VP43" s="18"/>
      <c r="VQ43" s="18"/>
      <c r="VR43" s="18"/>
      <c r="VS43" s="18"/>
      <c r="VT43" s="18"/>
      <c r="VU43" s="18"/>
      <c r="VV43" s="18"/>
      <c r="VW43" s="18"/>
      <c r="VX43" s="18"/>
      <c r="VY43" s="18"/>
      <c r="VZ43" s="18"/>
      <c r="WA43" s="18"/>
      <c r="WB43" s="18"/>
      <c r="WC43" s="18"/>
      <c r="WD43" s="18"/>
      <c r="WE43" s="18"/>
      <c r="WF43" s="18"/>
      <c r="WG43" s="18"/>
      <c r="WH43" s="18"/>
      <c r="WI43" s="18"/>
      <c r="WJ43" s="18"/>
      <c r="WK43" s="18"/>
      <c r="WL43" s="18"/>
      <c r="WM43" s="18"/>
      <c r="WN43" s="18"/>
      <c r="WO43" s="18"/>
      <c r="WP43" s="18"/>
      <c r="WQ43" s="18"/>
      <c r="WR43" s="18"/>
      <c r="WS43" s="18"/>
      <c r="WT43" s="18"/>
      <c r="WU43" s="18"/>
      <c r="WV43" s="18"/>
      <c r="WW43" s="18"/>
      <c r="WX43" s="18"/>
      <c r="WY43" s="18"/>
      <c r="WZ43" s="18"/>
      <c r="XA43" s="18"/>
      <c r="XB43" s="18"/>
      <c r="XC43" s="18"/>
      <c r="XD43" s="18"/>
      <c r="XE43" s="18"/>
      <c r="XF43" s="18"/>
      <c r="XG43" s="18"/>
      <c r="XH43" s="18"/>
      <c r="XI43" s="18"/>
      <c r="XJ43" s="18"/>
      <c r="XK43" s="18"/>
      <c r="XL43" s="18"/>
      <c r="XM43" s="18"/>
      <c r="XN43" s="18"/>
      <c r="XO43" s="18"/>
      <c r="XP43" s="18"/>
      <c r="XQ43" s="18"/>
      <c r="XR43" s="18"/>
      <c r="XS43" s="18"/>
      <c r="XT43" s="18"/>
      <c r="XU43" s="18"/>
      <c r="XV43" s="18"/>
      <c r="XW43" s="18"/>
      <c r="XX43" s="18"/>
      <c r="XY43" s="18"/>
      <c r="XZ43" s="18"/>
      <c r="YA43" s="18"/>
      <c r="YB43" s="18"/>
      <c r="YC43" s="18"/>
      <c r="YD43" s="18"/>
      <c r="YE43" s="18"/>
      <c r="YF43" s="18"/>
      <c r="YG43" s="18"/>
      <c r="YH43" s="18"/>
      <c r="YI43" s="18"/>
      <c r="YJ43" s="18"/>
      <c r="YK43" s="18"/>
      <c r="YL43" s="18"/>
      <c r="YM43" s="18"/>
      <c r="YN43" s="18"/>
      <c r="YO43" s="18"/>
      <c r="YP43" s="18"/>
      <c r="YQ43" s="18"/>
      <c r="YR43" s="18"/>
      <c r="YS43" s="18"/>
      <c r="YT43" s="18"/>
      <c r="YU43" s="18"/>
      <c r="YV43" s="18"/>
      <c r="YW43" s="18"/>
      <c r="YX43" s="18"/>
      <c r="YY43" s="18"/>
      <c r="YZ43" s="18"/>
      <c r="ZA43" s="18"/>
      <c r="ZB43" s="18"/>
      <c r="ZC43" s="18"/>
      <c r="ZD43" s="18"/>
      <c r="ZE43" s="18"/>
      <c r="ZF43" s="18"/>
      <c r="ZG43" s="18"/>
      <c r="ZH43" s="18"/>
      <c r="ZI43" s="18"/>
      <c r="ZJ43" s="18"/>
      <c r="ZK43" s="18"/>
      <c r="ZL43" s="18"/>
      <c r="ZM43" s="18"/>
      <c r="ZN43" s="18"/>
      <c r="ZO43" s="18"/>
      <c r="ZP43" s="18"/>
      <c r="ZQ43" s="18"/>
      <c r="ZR43" s="18"/>
      <c r="ZS43" s="18"/>
      <c r="ZT43" s="18"/>
      <c r="ZU43" s="18"/>
      <c r="ZV43" s="18"/>
      <c r="ZW43" s="18"/>
      <c r="ZX43" s="18"/>
      <c r="ZY43" s="18"/>
      <c r="ZZ43" s="18"/>
      <c r="AAA43" s="18"/>
      <c r="AAB43" s="18"/>
      <c r="AAC43" s="18"/>
      <c r="AAD43" s="18"/>
      <c r="AAE43" s="18"/>
      <c r="AAF43" s="18"/>
      <c r="AAG43" s="18"/>
      <c r="AAH43" s="18"/>
      <c r="AAI43" s="18"/>
      <c r="AAJ43" s="18"/>
      <c r="AAK43" s="18"/>
      <c r="AAL43" s="18"/>
      <c r="AAM43" s="18"/>
      <c r="AAN43" s="18"/>
      <c r="AAO43" s="18"/>
      <c r="AAP43" s="18"/>
      <c r="AAQ43" s="18"/>
      <c r="AAR43" s="18"/>
      <c r="AAS43" s="18"/>
      <c r="AAT43" s="18"/>
      <c r="AAU43" s="18"/>
      <c r="AAV43" s="18"/>
      <c r="AAW43" s="18"/>
      <c r="AAX43" s="18"/>
      <c r="AAY43" s="18"/>
      <c r="AAZ43" s="18"/>
      <c r="ABA43" s="18"/>
      <c r="ABB43" s="18"/>
      <c r="ABC43" s="18"/>
      <c r="ABD43" s="18"/>
      <c r="ABE43" s="18"/>
      <c r="ABF43" s="18"/>
      <c r="ABG43" s="18"/>
      <c r="ABH43" s="18"/>
      <c r="ABI43" s="18"/>
      <c r="ABJ43" s="18"/>
      <c r="ABK43" s="18"/>
      <c r="ABL43" s="18"/>
      <c r="ABM43" s="18"/>
      <c r="ABN43" s="18"/>
      <c r="ABO43" s="18"/>
      <c r="ABP43" s="18"/>
      <c r="ABQ43" s="18"/>
      <c r="ABR43" s="18"/>
      <c r="ABS43" s="18"/>
      <c r="ABT43" s="18"/>
      <c r="ABU43" s="18"/>
      <c r="ABV43" s="18"/>
      <c r="ABW43" s="18"/>
      <c r="ABX43" s="18"/>
      <c r="ABY43" s="18"/>
      <c r="ABZ43" s="18"/>
      <c r="ACA43" s="18"/>
      <c r="ACB43" s="18"/>
      <c r="ACC43" s="18"/>
      <c r="ACD43" s="18"/>
      <c r="ACE43" s="18"/>
      <c r="ACF43" s="18"/>
      <c r="ACG43" s="18"/>
      <c r="ACH43" s="18"/>
      <c r="ACI43" s="18"/>
      <c r="ACJ43" s="18"/>
      <c r="ACK43" s="18"/>
      <c r="ACL43" s="18"/>
      <c r="ACM43" s="18"/>
      <c r="ACN43" s="18"/>
      <c r="ACO43" s="18"/>
      <c r="ACP43" s="18"/>
      <c r="ACQ43" s="18"/>
      <c r="ACR43" s="18"/>
      <c r="ACS43" s="18"/>
      <c r="ACT43" s="18"/>
      <c r="ACU43" s="18"/>
      <c r="ACV43" s="18"/>
      <c r="ACW43" s="18"/>
      <c r="ACX43" s="18"/>
      <c r="ACY43" s="18"/>
      <c r="ACZ43" s="18"/>
      <c r="ADA43" s="18"/>
      <c r="ADB43" s="18"/>
      <c r="ADC43" s="18"/>
      <c r="ADD43" s="18"/>
      <c r="ADE43" s="18"/>
      <c r="ADF43" s="18"/>
      <c r="ADG43" s="18"/>
      <c r="ADH43" s="18"/>
      <c r="ADI43" s="18"/>
      <c r="ADJ43" s="18"/>
      <c r="ADK43" s="18"/>
      <c r="ADL43" s="18"/>
      <c r="ADM43" s="18"/>
      <c r="ADN43" s="18"/>
      <c r="ADO43" s="18"/>
      <c r="ADP43" s="18"/>
      <c r="ADQ43" s="18"/>
      <c r="ADR43" s="18"/>
      <c r="ADS43" s="18"/>
      <c r="ADT43" s="18"/>
      <c r="ADU43" s="18"/>
      <c r="ADV43" s="18"/>
      <c r="ADW43" s="18"/>
      <c r="ADX43" s="18"/>
      <c r="ADY43" s="18"/>
      <c r="ADZ43" s="18"/>
      <c r="AEA43" s="18"/>
      <c r="AEB43" s="18"/>
      <c r="AEC43" s="18"/>
      <c r="AED43" s="18"/>
      <c r="AEE43" s="18"/>
      <c r="AEF43" s="18"/>
      <c r="AEG43" s="18"/>
      <c r="AEH43" s="18"/>
      <c r="AEI43" s="18"/>
      <c r="AEJ43" s="18"/>
      <c r="AEK43" s="18"/>
      <c r="AEL43" s="18"/>
      <c r="AEM43" s="18"/>
      <c r="AEN43" s="18"/>
      <c r="AEO43" s="18"/>
      <c r="AEP43" s="18"/>
      <c r="AEQ43" s="18"/>
      <c r="AER43" s="18"/>
      <c r="AES43" s="18"/>
      <c r="AET43" s="18"/>
      <c r="AEU43" s="18"/>
      <c r="AEV43" s="18"/>
      <c r="AEW43" s="18"/>
      <c r="AEX43" s="18"/>
      <c r="AEY43" s="18"/>
      <c r="AEZ43" s="18"/>
      <c r="AFA43" s="18"/>
      <c r="AFB43" s="18"/>
      <c r="AFC43" s="18"/>
      <c r="AFD43" s="18"/>
      <c r="AFE43" s="18"/>
      <c r="AFF43" s="18"/>
      <c r="AFG43" s="18"/>
      <c r="AFH43" s="18"/>
      <c r="AFI43" s="18"/>
      <c r="AFJ43" s="18"/>
      <c r="AFK43" s="18"/>
      <c r="AFL43" s="18"/>
      <c r="AFM43" s="18"/>
      <c r="AFN43" s="18"/>
      <c r="AFO43" s="18"/>
      <c r="AFP43" s="18"/>
      <c r="AFQ43" s="18"/>
      <c r="AFR43" s="18"/>
      <c r="AFS43" s="18"/>
      <c r="AFT43" s="18"/>
      <c r="AFU43" s="18"/>
      <c r="AFV43" s="18"/>
      <c r="AFW43" s="18"/>
      <c r="AFX43" s="18"/>
      <c r="AFY43" s="18"/>
      <c r="AFZ43" s="18"/>
      <c r="AGA43" s="18"/>
      <c r="AGB43" s="18"/>
      <c r="AGC43" s="18"/>
      <c r="AGD43" s="18"/>
      <c r="AGE43" s="18"/>
      <c r="AGF43" s="18"/>
      <c r="AGG43" s="18"/>
      <c r="AGH43" s="18"/>
      <c r="AGI43" s="18"/>
      <c r="AGJ43" s="18"/>
      <c r="AGK43" s="18"/>
      <c r="AGL43" s="18"/>
      <c r="AGM43" s="18"/>
      <c r="AGN43" s="18"/>
      <c r="AGO43" s="18"/>
      <c r="AGP43" s="18"/>
      <c r="AGQ43" s="18"/>
      <c r="AGR43" s="18"/>
      <c r="AGS43" s="18"/>
      <c r="AGT43" s="18"/>
      <c r="AGU43" s="18"/>
      <c r="AGV43" s="18"/>
      <c r="AGW43" s="18"/>
      <c r="AGX43" s="18"/>
      <c r="AGY43" s="18"/>
      <c r="AGZ43" s="18"/>
      <c r="AHA43" s="18"/>
      <c r="AHB43" s="18"/>
      <c r="AHC43" s="18"/>
      <c r="AHD43" s="18"/>
      <c r="AHE43" s="18"/>
      <c r="AHF43" s="18"/>
      <c r="AHG43" s="18"/>
      <c r="AHH43" s="18"/>
      <c r="AHI43" s="18"/>
      <c r="AHJ43" s="18"/>
      <c r="AHK43" s="18"/>
      <c r="AHL43" s="18"/>
      <c r="AHM43" s="18"/>
      <c r="AHN43" s="18"/>
      <c r="AHO43" s="18"/>
      <c r="AHP43" s="18"/>
      <c r="AHQ43" s="18"/>
      <c r="AHR43" s="18"/>
      <c r="AHS43" s="18"/>
      <c r="AHT43" s="18"/>
      <c r="AHU43" s="18"/>
      <c r="AHV43" s="18"/>
      <c r="AHW43" s="18"/>
      <c r="AHX43" s="18"/>
      <c r="AHY43" s="18"/>
      <c r="AHZ43" s="18"/>
      <c r="AIA43" s="18"/>
      <c r="AIB43" s="18"/>
      <c r="AIC43" s="18"/>
      <c r="AID43" s="18"/>
      <c r="AIE43" s="18"/>
      <c r="AIF43" s="18"/>
      <c r="AIG43" s="18"/>
      <c r="AIH43" s="18"/>
      <c r="AII43" s="18"/>
      <c r="AIJ43" s="18"/>
      <c r="AIK43" s="18"/>
      <c r="AIL43" s="18"/>
      <c r="AIM43" s="18"/>
      <c r="AIN43" s="18"/>
      <c r="AIO43" s="18"/>
      <c r="AIP43" s="18"/>
      <c r="AIQ43" s="18"/>
      <c r="AIR43" s="18"/>
      <c r="AIS43" s="18"/>
      <c r="AIT43" s="18"/>
      <c r="AIU43" s="18"/>
      <c r="AIV43" s="18"/>
      <c r="AIW43" s="18"/>
      <c r="AIX43" s="18"/>
      <c r="AIY43" s="18"/>
      <c r="AIZ43" s="18"/>
      <c r="AJA43" s="18"/>
      <c r="AJB43" s="18"/>
      <c r="AJC43" s="18"/>
      <c r="AJD43" s="18"/>
      <c r="AJE43" s="18"/>
      <c r="AJF43" s="18"/>
      <c r="AJG43" s="18"/>
      <c r="AJH43" s="18"/>
      <c r="AJI43" s="18"/>
      <c r="AJJ43" s="18"/>
      <c r="AJK43" s="18"/>
      <c r="AJL43" s="18"/>
      <c r="AJM43" s="18"/>
      <c r="AJN43" s="18"/>
      <c r="AJO43" s="18"/>
      <c r="AJP43" s="18"/>
      <c r="AJQ43" s="18"/>
      <c r="AJR43" s="18"/>
      <c r="AJS43" s="18"/>
      <c r="AJT43" s="18"/>
      <c r="AJU43" s="18"/>
      <c r="AJV43" s="18"/>
      <c r="AJW43" s="18"/>
      <c r="AJX43" s="18"/>
      <c r="AJY43" s="18"/>
      <c r="AJZ43" s="18"/>
      <c r="AKA43" s="18"/>
      <c r="AKB43" s="18"/>
      <c r="AKC43" s="18"/>
      <c r="AKD43" s="18"/>
      <c r="AKE43" s="18"/>
      <c r="AKF43" s="18"/>
      <c r="AKG43" s="18"/>
      <c r="AKH43" s="18"/>
      <c r="AKI43" s="18"/>
      <c r="AKJ43" s="18"/>
      <c r="AKK43" s="18"/>
      <c r="AKL43" s="18"/>
      <c r="AKM43" s="18"/>
      <c r="AKN43" s="18"/>
      <c r="AKO43" s="18"/>
      <c r="AKP43" s="18"/>
      <c r="AKQ43" s="18"/>
      <c r="AKR43" s="18"/>
      <c r="AKS43" s="18"/>
      <c r="AKT43" s="18"/>
      <c r="AKU43" s="18"/>
      <c r="AKV43" s="18"/>
      <c r="AKW43" s="18"/>
      <c r="AKX43" s="18"/>
      <c r="AKY43" s="18"/>
      <c r="AKZ43" s="18"/>
      <c r="ALA43" s="18"/>
      <c r="ALB43" s="18"/>
      <c r="ALC43" s="18"/>
      <c r="ALD43" s="18"/>
      <c r="ALE43" s="18"/>
      <c r="ALF43" s="18"/>
      <c r="ALG43" s="18"/>
      <c r="ALH43" s="18"/>
    </row>
    <row r="44" spans="1:996" ht="6" customHeight="1">
      <c r="A44" s="561"/>
      <c r="B44" s="570"/>
      <c r="C44" s="561"/>
      <c r="D44" s="561"/>
      <c r="E44" s="561"/>
      <c r="F44" s="561"/>
      <c r="G44" s="561"/>
      <c r="H44" s="561"/>
      <c r="I44" s="561"/>
      <c r="J44" s="561"/>
      <c r="K44" s="561"/>
      <c r="L44" s="561"/>
      <c r="M44" s="561"/>
      <c r="N44" s="561"/>
      <c r="O44" s="561"/>
      <c r="P44" s="561"/>
      <c r="Q44" s="561"/>
      <c r="R44" s="561"/>
      <c r="S44" s="561"/>
      <c r="T44" s="561"/>
      <c r="U44" s="561"/>
      <c r="V44" s="580"/>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c r="II44" s="18"/>
      <c r="IJ44" s="18"/>
      <c r="IK44" s="18"/>
      <c r="IL44" s="18"/>
      <c r="IM44" s="18"/>
      <c r="IN44" s="18"/>
      <c r="IO44" s="18"/>
      <c r="IP44" s="18"/>
      <c r="IQ44" s="18"/>
      <c r="IR44" s="18"/>
      <c r="IS44" s="18"/>
      <c r="IT44" s="18"/>
      <c r="IU44" s="18"/>
      <c r="IV44" s="18"/>
      <c r="IW44" s="18"/>
      <c r="IX44" s="18"/>
      <c r="IY44" s="18"/>
      <c r="IZ44" s="18"/>
      <c r="JA44" s="18"/>
      <c r="JB44" s="18"/>
      <c r="JC44" s="18"/>
      <c r="JD44" s="18"/>
      <c r="JE44" s="18"/>
      <c r="JF44" s="18"/>
      <c r="JG44" s="18"/>
      <c r="JH44" s="18"/>
      <c r="JI44" s="18"/>
      <c r="JJ44" s="18"/>
      <c r="JK44" s="18"/>
      <c r="JL44" s="18"/>
      <c r="JM44" s="18"/>
      <c r="JN44" s="18"/>
      <c r="JO44" s="18"/>
      <c r="JP44" s="18"/>
      <c r="JQ44" s="18"/>
      <c r="JR44" s="18"/>
      <c r="JS44" s="18"/>
      <c r="JT44" s="18"/>
      <c r="JU44" s="18"/>
      <c r="JV44" s="18"/>
      <c r="JW44" s="18"/>
      <c r="JX44" s="18"/>
      <c r="JY44" s="18"/>
      <c r="JZ44" s="18"/>
      <c r="KA44" s="18"/>
      <c r="KB44" s="18"/>
      <c r="KC44" s="18"/>
      <c r="KD44" s="18"/>
      <c r="KE44" s="18"/>
      <c r="KF44" s="18"/>
      <c r="KG44" s="18"/>
      <c r="KH44" s="18"/>
      <c r="KI44" s="18"/>
      <c r="KJ44" s="18"/>
      <c r="KK44" s="18"/>
      <c r="KL44" s="18"/>
      <c r="KM44" s="18"/>
      <c r="KN44" s="18"/>
      <c r="KO44" s="18"/>
      <c r="KP44" s="18"/>
      <c r="KQ44" s="18"/>
      <c r="KR44" s="18"/>
      <c r="KS44" s="18"/>
      <c r="KT44" s="18"/>
      <c r="KU44" s="18"/>
      <c r="KV44" s="18"/>
      <c r="KW44" s="18"/>
      <c r="KX44" s="18"/>
      <c r="KY44" s="18"/>
      <c r="KZ44" s="18"/>
      <c r="LA44" s="18"/>
      <c r="LB44" s="18"/>
      <c r="LC44" s="18"/>
      <c r="LD44" s="18"/>
      <c r="LE44" s="18"/>
      <c r="LF44" s="18"/>
      <c r="LG44" s="18"/>
      <c r="LH44" s="18"/>
      <c r="LI44" s="18"/>
      <c r="LJ44" s="18"/>
      <c r="LK44" s="18"/>
      <c r="LL44" s="18"/>
      <c r="LM44" s="18"/>
      <c r="LN44" s="18"/>
      <c r="LO44" s="18"/>
      <c r="LP44" s="18"/>
      <c r="LQ44" s="18"/>
      <c r="LR44" s="18"/>
      <c r="LS44" s="18"/>
      <c r="LT44" s="18"/>
      <c r="LU44" s="18"/>
      <c r="LV44" s="18"/>
      <c r="LW44" s="18"/>
      <c r="LX44" s="18"/>
      <c r="LY44" s="18"/>
      <c r="LZ44" s="18"/>
      <c r="MA44" s="18"/>
      <c r="MB44" s="18"/>
      <c r="MC44" s="18"/>
      <c r="MD44" s="18"/>
      <c r="ME44" s="18"/>
      <c r="MF44" s="18"/>
      <c r="MG44" s="18"/>
      <c r="MH44" s="18"/>
      <c r="MI44" s="18"/>
      <c r="MJ44" s="18"/>
      <c r="MK44" s="18"/>
      <c r="ML44" s="18"/>
      <c r="MM44" s="18"/>
      <c r="MN44" s="18"/>
      <c r="MO44" s="18"/>
      <c r="MP44" s="18"/>
      <c r="MQ44" s="18"/>
      <c r="MR44" s="18"/>
      <c r="MS44" s="18"/>
      <c r="MT44" s="18"/>
      <c r="MU44" s="18"/>
      <c r="MV44" s="18"/>
      <c r="MW44" s="18"/>
      <c r="MX44" s="18"/>
      <c r="MY44" s="18"/>
      <c r="MZ44" s="18"/>
      <c r="NA44" s="18"/>
      <c r="NB44" s="18"/>
      <c r="NC44" s="18"/>
      <c r="ND44" s="18"/>
      <c r="NE44" s="18"/>
      <c r="NF44" s="18"/>
      <c r="NG44" s="18"/>
      <c r="NH44" s="18"/>
      <c r="NI44" s="18"/>
      <c r="NJ44" s="18"/>
      <c r="NK44" s="18"/>
      <c r="NL44" s="18"/>
      <c r="NM44" s="18"/>
      <c r="NN44" s="18"/>
      <c r="NO44" s="18"/>
      <c r="NP44" s="18"/>
      <c r="NQ44" s="18"/>
      <c r="NR44" s="18"/>
      <c r="NS44" s="18"/>
      <c r="NT44" s="18"/>
      <c r="NU44" s="18"/>
      <c r="NV44" s="18"/>
      <c r="NW44" s="18"/>
      <c r="NX44" s="18"/>
      <c r="NY44" s="18"/>
      <c r="NZ44" s="18"/>
      <c r="OA44" s="18"/>
      <c r="OB44" s="18"/>
      <c r="OC44" s="18"/>
      <c r="OD44" s="18"/>
      <c r="OE44" s="18"/>
      <c r="OF44" s="18"/>
      <c r="OG44" s="18"/>
      <c r="OH44" s="18"/>
      <c r="OI44" s="18"/>
      <c r="OJ44" s="18"/>
      <c r="OK44" s="18"/>
      <c r="OL44" s="18"/>
      <c r="OM44" s="18"/>
      <c r="ON44" s="18"/>
      <c r="OO44" s="18"/>
      <c r="OP44" s="18"/>
      <c r="OQ44" s="18"/>
      <c r="OR44" s="18"/>
      <c r="OS44" s="18"/>
      <c r="OT44" s="18"/>
      <c r="OU44" s="18"/>
      <c r="OV44" s="18"/>
      <c r="OW44" s="18"/>
      <c r="OX44" s="18"/>
      <c r="OY44" s="18"/>
      <c r="OZ44" s="18"/>
      <c r="PA44" s="18"/>
      <c r="PB44" s="18"/>
      <c r="PC44" s="18"/>
      <c r="PD44" s="18"/>
      <c r="PE44" s="18"/>
      <c r="PF44" s="18"/>
      <c r="PG44" s="18"/>
      <c r="PH44" s="18"/>
      <c r="PI44" s="18"/>
      <c r="PJ44" s="18"/>
      <c r="PK44" s="18"/>
      <c r="PL44" s="18"/>
      <c r="PM44" s="18"/>
      <c r="PN44" s="18"/>
      <c r="PO44" s="18"/>
      <c r="PP44" s="18"/>
      <c r="PQ44" s="18"/>
      <c r="PR44" s="18"/>
      <c r="PS44" s="18"/>
      <c r="PT44" s="18"/>
      <c r="PU44" s="18"/>
      <c r="PV44" s="18"/>
      <c r="PW44" s="18"/>
      <c r="PX44" s="18"/>
      <c r="PY44" s="18"/>
      <c r="PZ44" s="18"/>
      <c r="QA44" s="18"/>
      <c r="QB44" s="18"/>
      <c r="QC44" s="18"/>
      <c r="QD44" s="18"/>
      <c r="QE44" s="18"/>
      <c r="QF44" s="18"/>
      <c r="QG44" s="18"/>
      <c r="QH44" s="18"/>
      <c r="QI44" s="18"/>
      <c r="QJ44" s="18"/>
      <c r="QK44" s="18"/>
      <c r="QL44" s="18"/>
      <c r="QM44" s="18"/>
      <c r="QN44" s="18"/>
      <c r="QO44" s="18"/>
      <c r="QP44" s="18"/>
      <c r="QQ44" s="18"/>
      <c r="QR44" s="18"/>
      <c r="QS44" s="18"/>
      <c r="QT44" s="18"/>
      <c r="QU44" s="18"/>
      <c r="QV44" s="18"/>
      <c r="QW44" s="18"/>
      <c r="QX44" s="18"/>
      <c r="QY44" s="18"/>
      <c r="QZ44" s="18"/>
      <c r="RA44" s="18"/>
      <c r="RB44" s="18"/>
      <c r="RC44" s="18"/>
      <c r="RD44" s="18"/>
      <c r="RE44" s="18"/>
      <c r="RF44" s="18"/>
      <c r="RG44" s="18"/>
      <c r="RH44" s="18"/>
      <c r="RI44" s="18"/>
      <c r="RJ44" s="18"/>
      <c r="RK44" s="18"/>
      <c r="RL44" s="18"/>
      <c r="RM44" s="18"/>
      <c r="RN44" s="18"/>
      <c r="RO44" s="18"/>
      <c r="RP44" s="18"/>
      <c r="RQ44" s="18"/>
      <c r="RR44" s="18"/>
      <c r="RS44" s="18"/>
      <c r="RT44" s="18"/>
      <c r="RU44" s="18"/>
      <c r="RV44" s="18"/>
      <c r="RW44" s="18"/>
      <c r="RX44" s="18"/>
      <c r="RY44" s="18"/>
      <c r="RZ44" s="18"/>
      <c r="SA44" s="18"/>
      <c r="SB44" s="18"/>
      <c r="SC44" s="18"/>
      <c r="SD44" s="18"/>
      <c r="SE44" s="18"/>
      <c r="SF44" s="18"/>
      <c r="SG44" s="18"/>
      <c r="SH44" s="18"/>
      <c r="SI44" s="18"/>
      <c r="SJ44" s="18"/>
      <c r="SK44" s="18"/>
      <c r="SL44" s="18"/>
      <c r="SM44" s="18"/>
      <c r="SN44" s="18"/>
      <c r="SO44" s="18"/>
      <c r="SP44" s="18"/>
      <c r="SQ44" s="18"/>
      <c r="SR44" s="18"/>
      <c r="SS44" s="18"/>
      <c r="ST44" s="18"/>
      <c r="SU44" s="18"/>
      <c r="SV44" s="18"/>
      <c r="SW44" s="18"/>
      <c r="SX44" s="18"/>
      <c r="SY44" s="18"/>
      <c r="SZ44" s="18"/>
      <c r="TA44" s="18"/>
      <c r="TB44" s="18"/>
      <c r="TC44" s="18"/>
      <c r="TD44" s="18"/>
      <c r="TE44" s="18"/>
      <c r="TF44" s="18"/>
      <c r="TG44" s="18"/>
      <c r="TH44" s="18"/>
      <c r="TI44" s="18"/>
      <c r="TJ44" s="18"/>
      <c r="TK44" s="18"/>
      <c r="TL44" s="18"/>
      <c r="TM44" s="18"/>
      <c r="TN44" s="18"/>
      <c r="TO44" s="18"/>
      <c r="TP44" s="18"/>
      <c r="TQ44" s="18"/>
      <c r="TR44" s="18"/>
      <c r="TS44" s="18"/>
      <c r="TT44" s="18"/>
      <c r="TU44" s="18"/>
      <c r="TV44" s="18"/>
      <c r="TW44" s="18"/>
      <c r="TX44" s="18"/>
      <c r="TY44" s="18"/>
      <c r="TZ44" s="18"/>
      <c r="UA44" s="18"/>
      <c r="UB44" s="18"/>
      <c r="UC44" s="18"/>
      <c r="UD44" s="18"/>
      <c r="UE44" s="18"/>
      <c r="UF44" s="18"/>
      <c r="UG44" s="18"/>
      <c r="UH44" s="18"/>
      <c r="UI44" s="18"/>
      <c r="UJ44" s="18"/>
      <c r="UK44" s="18"/>
      <c r="UL44" s="18"/>
      <c r="UM44" s="18"/>
      <c r="UN44" s="18"/>
      <c r="UO44" s="18"/>
      <c r="UP44" s="18"/>
      <c r="UQ44" s="18"/>
      <c r="UR44" s="18"/>
      <c r="US44" s="18"/>
      <c r="UT44" s="18"/>
      <c r="UU44" s="18"/>
      <c r="UV44" s="18"/>
      <c r="UW44" s="18"/>
      <c r="UX44" s="18"/>
      <c r="UY44" s="18"/>
      <c r="UZ44" s="18"/>
      <c r="VA44" s="18"/>
      <c r="VB44" s="18"/>
      <c r="VC44" s="18"/>
      <c r="VD44" s="18"/>
      <c r="VE44" s="18"/>
      <c r="VF44" s="18"/>
      <c r="VG44" s="18"/>
      <c r="VH44" s="18"/>
      <c r="VI44" s="18"/>
      <c r="VJ44" s="18"/>
      <c r="VK44" s="18"/>
      <c r="VL44" s="18"/>
      <c r="VM44" s="18"/>
      <c r="VN44" s="18"/>
      <c r="VO44" s="18"/>
      <c r="VP44" s="18"/>
      <c r="VQ44" s="18"/>
      <c r="VR44" s="18"/>
      <c r="VS44" s="18"/>
      <c r="VT44" s="18"/>
      <c r="VU44" s="18"/>
      <c r="VV44" s="18"/>
      <c r="VW44" s="18"/>
      <c r="VX44" s="18"/>
      <c r="VY44" s="18"/>
      <c r="VZ44" s="18"/>
      <c r="WA44" s="18"/>
      <c r="WB44" s="18"/>
      <c r="WC44" s="18"/>
      <c r="WD44" s="18"/>
      <c r="WE44" s="18"/>
      <c r="WF44" s="18"/>
      <c r="WG44" s="18"/>
      <c r="WH44" s="18"/>
      <c r="WI44" s="18"/>
      <c r="WJ44" s="18"/>
      <c r="WK44" s="18"/>
      <c r="WL44" s="18"/>
      <c r="WM44" s="18"/>
      <c r="WN44" s="18"/>
      <c r="WO44" s="18"/>
      <c r="WP44" s="18"/>
      <c r="WQ44" s="18"/>
      <c r="WR44" s="18"/>
      <c r="WS44" s="18"/>
      <c r="WT44" s="18"/>
      <c r="WU44" s="18"/>
      <c r="WV44" s="18"/>
      <c r="WW44" s="18"/>
      <c r="WX44" s="18"/>
      <c r="WY44" s="18"/>
      <c r="WZ44" s="18"/>
      <c r="XA44" s="18"/>
      <c r="XB44" s="18"/>
      <c r="XC44" s="18"/>
      <c r="XD44" s="18"/>
      <c r="XE44" s="18"/>
      <c r="XF44" s="18"/>
      <c r="XG44" s="18"/>
      <c r="XH44" s="18"/>
      <c r="XI44" s="18"/>
      <c r="XJ44" s="18"/>
      <c r="XK44" s="18"/>
      <c r="XL44" s="18"/>
      <c r="XM44" s="18"/>
      <c r="XN44" s="18"/>
      <c r="XO44" s="18"/>
      <c r="XP44" s="18"/>
      <c r="XQ44" s="18"/>
      <c r="XR44" s="18"/>
      <c r="XS44" s="18"/>
      <c r="XT44" s="18"/>
      <c r="XU44" s="18"/>
      <c r="XV44" s="18"/>
      <c r="XW44" s="18"/>
      <c r="XX44" s="18"/>
      <c r="XY44" s="18"/>
      <c r="XZ44" s="18"/>
      <c r="YA44" s="18"/>
      <c r="YB44" s="18"/>
      <c r="YC44" s="18"/>
      <c r="YD44" s="18"/>
      <c r="YE44" s="18"/>
      <c r="YF44" s="18"/>
      <c r="YG44" s="18"/>
      <c r="YH44" s="18"/>
      <c r="YI44" s="18"/>
      <c r="YJ44" s="18"/>
      <c r="YK44" s="18"/>
      <c r="YL44" s="18"/>
      <c r="YM44" s="18"/>
      <c r="YN44" s="18"/>
      <c r="YO44" s="18"/>
      <c r="YP44" s="18"/>
      <c r="YQ44" s="18"/>
      <c r="YR44" s="18"/>
      <c r="YS44" s="18"/>
      <c r="YT44" s="18"/>
      <c r="YU44" s="18"/>
      <c r="YV44" s="18"/>
      <c r="YW44" s="18"/>
      <c r="YX44" s="18"/>
      <c r="YY44" s="18"/>
      <c r="YZ44" s="18"/>
      <c r="ZA44" s="18"/>
      <c r="ZB44" s="18"/>
      <c r="ZC44" s="18"/>
      <c r="ZD44" s="18"/>
      <c r="ZE44" s="18"/>
      <c r="ZF44" s="18"/>
      <c r="ZG44" s="18"/>
      <c r="ZH44" s="18"/>
      <c r="ZI44" s="18"/>
      <c r="ZJ44" s="18"/>
      <c r="ZK44" s="18"/>
      <c r="ZL44" s="18"/>
      <c r="ZM44" s="18"/>
      <c r="ZN44" s="18"/>
      <c r="ZO44" s="18"/>
      <c r="ZP44" s="18"/>
      <c r="ZQ44" s="18"/>
      <c r="ZR44" s="18"/>
      <c r="ZS44" s="18"/>
      <c r="ZT44" s="18"/>
      <c r="ZU44" s="18"/>
      <c r="ZV44" s="18"/>
      <c r="ZW44" s="18"/>
      <c r="ZX44" s="18"/>
      <c r="ZY44" s="18"/>
      <c r="ZZ44" s="18"/>
      <c r="AAA44" s="18"/>
      <c r="AAB44" s="18"/>
      <c r="AAC44" s="18"/>
      <c r="AAD44" s="18"/>
      <c r="AAE44" s="18"/>
      <c r="AAF44" s="18"/>
      <c r="AAG44" s="18"/>
      <c r="AAH44" s="18"/>
      <c r="AAI44" s="18"/>
      <c r="AAJ44" s="18"/>
      <c r="AAK44" s="18"/>
      <c r="AAL44" s="18"/>
      <c r="AAM44" s="18"/>
      <c r="AAN44" s="18"/>
      <c r="AAO44" s="18"/>
      <c r="AAP44" s="18"/>
      <c r="AAQ44" s="18"/>
      <c r="AAR44" s="18"/>
      <c r="AAS44" s="18"/>
      <c r="AAT44" s="18"/>
      <c r="AAU44" s="18"/>
      <c r="AAV44" s="18"/>
      <c r="AAW44" s="18"/>
      <c r="AAX44" s="18"/>
      <c r="AAY44" s="18"/>
      <c r="AAZ44" s="18"/>
      <c r="ABA44" s="18"/>
      <c r="ABB44" s="18"/>
      <c r="ABC44" s="18"/>
      <c r="ABD44" s="18"/>
      <c r="ABE44" s="18"/>
      <c r="ABF44" s="18"/>
      <c r="ABG44" s="18"/>
      <c r="ABH44" s="18"/>
      <c r="ABI44" s="18"/>
      <c r="ABJ44" s="18"/>
      <c r="ABK44" s="18"/>
      <c r="ABL44" s="18"/>
      <c r="ABM44" s="18"/>
      <c r="ABN44" s="18"/>
      <c r="ABO44" s="18"/>
      <c r="ABP44" s="18"/>
      <c r="ABQ44" s="18"/>
      <c r="ABR44" s="18"/>
      <c r="ABS44" s="18"/>
      <c r="ABT44" s="18"/>
      <c r="ABU44" s="18"/>
      <c r="ABV44" s="18"/>
      <c r="ABW44" s="18"/>
      <c r="ABX44" s="18"/>
      <c r="ABY44" s="18"/>
      <c r="ABZ44" s="18"/>
      <c r="ACA44" s="18"/>
      <c r="ACB44" s="18"/>
      <c r="ACC44" s="18"/>
      <c r="ACD44" s="18"/>
      <c r="ACE44" s="18"/>
      <c r="ACF44" s="18"/>
      <c r="ACG44" s="18"/>
      <c r="ACH44" s="18"/>
      <c r="ACI44" s="18"/>
      <c r="ACJ44" s="18"/>
      <c r="ACK44" s="18"/>
      <c r="ACL44" s="18"/>
      <c r="ACM44" s="18"/>
      <c r="ACN44" s="18"/>
      <c r="ACO44" s="18"/>
      <c r="ACP44" s="18"/>
      <c r="ACQ44" s="18"/>
      <c r="ACR44" s="18"/>
      <c r="ACS44" s="18"/>
      <c r="ACT44" s="18"/>
      <c r="ACU44" s="18"/>
      <c r="ACV44" s="18"/>
      <c r="ACW44" s="18"/>
      <c r="ACX44" s="18"/>
      <c r="ACY44" s="18"/>
      <c r="ACZ44" s="18"/>
      <c r="ADA44" s="18"/>
      <c r="ADB44" s="18"/>
      <c r="ADC44" s="18"/>
      <c r="ADD44" s="18"/>
      <c r="ADE44" s="18"/>
      <c r="ADF44" s="18"/>
      <c r="ADG44" s="18"/>
      <c r="ADH44" s="18"/>
      <c r="ADI44" s="18"/>
      <c r="ADJ44" s="18"/>
      <c r="ADK44" s="18"/>
      <c r="ADL44" s="18"/>
      <c r="ADM44" s="18"/>
      <c r="ADN44" s="18"/>
      <c r="ADO44" s="18"/>
      <c r="ADP44" s="18"/>
      <c r="ADQ44" s="18"/>
      <c r="ADR44" s="18"/>
      <c r="ADS44" s="18"/>
      <c r="ADT44" s="18"/>
      <c r="ADU44" s="18"/>
      <c r="ADV44" s="18"/>
      <c r="ADW44" s="18"/>
      <c r="ADX44" s="18"/>
      <c r="ADY44" s="18"/>
      <c r="ADZ44" s="18"/>
      <c r="AEA44" s="18"/>
      <c r="AEB44" s="18"/>
      <c r="AEC44" s="18"/>
      <c r="AED44" s="18"/>
      <c r="AEE44" s="18"/>
      <c r="AEF44" s="18"/>
      <c r="AEG44" s="18"/>
      <c r="AEH44" s="18"/>
      <c r="AEI44" s="18"/>
      <c r="AEJ44" s="18"/>
      <c r="AEK44" s="18"/>
      <c r="AEL44" s="18"/>
      <c r="AEM44" s="18"/>
      <c r="AEN44" s="18"/>
      <c r="AEO44" s="18"/>
      <c r="AEP44" s="18"/>
      <c r="AEQ44" s="18"/>
      <c r="AER44" s="18"/>
      <c r="AES44" s="18"/>
      <c r="AET44" s="18"/>
      <c r="AEU44" s="18"/>
      <c r="AEV44" s="18"/>
      <c r="AEW44" s="18"/>
      <c r="AEX44" s="18"/>
      <c r="AEY44" s="18"/>
      <c r="AEZ44" s="18"/>
      <c r="AFA44" s="18"/>
      <c r="AFB44" s="18"/>
      <c r="AFC44" s="18"/>
      <c r="AFD44" s="18"/>
      <c r="AFE44" s="18"/>
      <c r="AFF44" s="18"/>
      <c r="AFG44" s="18"/>
      <c r="AFH44" s="18"/>
      <c r="AFI44" s="18"/>
      <c r="AFJ44" s="18"/>
      <c r="AFK44" s="18"/>
      <c r="AFL44" s="18"/>
      <c r="AFM44" s="18"/>
      <c r="AFN44" s="18"/>
      <c r="AFO44" s="18"/>
      <c r="AFP44" s="18"/>
      <c r="AFQ44" s="18"/>
      <c r="AFR44" s="18"/>
      <c r="AFS44" s="18"/>
      <c r="AFT44" s="18"/>
      <c r="AFU44" s="18"/>
      <c r="AFV44" s="18"/>
      <c r="AFW44" s="18"/>
      <c r="AFX44" s="18"/>
      <c r="AFY44" s="18"/>
      <c r="AFZ44" s="18"/>
      <c r="AGA44" s="18"/>
      <c r="AGB44" s="18"/>
      <c r="AGC44" s="18"/>
      <c r="AGD44" s="18"/>
      <c r="AGE44" s="18"/>
      <c r="AGF44" s="18"/>
      <c r="AGG44" s="18"/>
      <c r="AGH44" s="18"/>
      <c r="AGI44" s="18"/>
      <c r="AGJ44" s="18"/>
      <c r="AGK44" s="18"/>
      <c r="AGL44" s="18"/>
      <c r="AGM44" s="18"/>
      <c r="AGN44" s="18"/>
      <c r="AGO44" s="18"/>
      <c r="AGP44" s="18"/>
      <c r="AGQ44" s="18"/>
      <c r="AGR44" s="18"/>
      <c r="AGS44" s="18"/>
      <c r="AGT44" s="18"/>
      <c r="AGU44" s="18"/>
      <c r="AGV44" s="18"/>
      <c r="AGW44" s="18"/>
      <c r="AGX44" s="18"/>
      <c r="AGY44" s="18"/>
      <c r="AGZ44" s="18"/>
      <c r="AHA44" s="18"/>
      <c r="AHB44" s="18"/>
      <c r="AHC44" s="18"/>
      <c r="AHD44" s="18"/>
      <c r="AHE44" s="18"/>
      <c r="AHF44" s="18"/>
      <c r="AHG44" s="18"/>
      <c r="AHH44" s="18"/>
      <c r="AHI44" s="18"/>
      <c r="AHJ44" s="18"/>
      <c r="AHK44" s="18"/>
      <c r="AHL44" s="18"/>
      <c r="AHM44" s="18"/>
      <c r="AHN44" s="18"/>
      <c r="AHO44" s="18"/>
      <c r="AHP44" s="18"/>
      <c r="AHQ44" s="18"/>
      <c r="AHR44" s="18"/>
      <c r="AHS44" s="18"/>
      <c r="AHT44" s="18"/>
      <c r="AHU44" s="18"/>
      <c r="AHV44" s="18"/>
      <c r="AHW44" s="18"/>
      <c r="AHX44" s="18"/>
      <c r="AHY44" s="18"/>
      <c r="AHZ44" s="18"/>
      <c r="AIA44" s="18"/>
      <c r="AIB44" s="18"/>
      <c r="AIC44" s="18"/>
      <c r="AID44" s="18"/>
      <c r="AIE44" s="18"/>
      <c r="AIF44" s="18"/>
      <c r="AIG44" s="18"/>
      <c r="AIH44" s="18"/>
      <c r="AII44" s="18"/>
      <c r="AIJ44" s="18"/>
      <c r="AIK44" s="18"/>
      <c r="AIL44" s="18"/>
      <c r="AIM44" s="18"/>
      <c r="AIN44" s="18"/>
      <c r="AIO44" s="18"/>
      <c r="AIP44" s="18"/>
      <c r="AIQ44" s="18"/>
      <c r="AIR44" s="18"/>
      <c r="AIS44" s="18"/>
      <c r="AIT44" s="18"/>
      <c r="AIU44" s="18"/>
      <c r="AIV44" s="18"/>
      <c r="AIW44" s="18"/>
      <c r="AIX44" s="18"/>
      <c r="AIY44" s="18"/>
      <c r="AIZ44" s="18"/>
      <c r="AJA44" s="18"/>
      <c r="AJB44" s="18"/>
      <c r="AJC44" s="18"/>
      <c r="AJD44" s="18"/>
      <c r="AJE44" s="18"/>
      <c r="AJF44" s="18"/>
      <c r="AJG44" s="18"/>
      <c r="AJH44" s="18"/>
      <c r="AJI44" s="18"/>
      <c r="AJJ44" s="18"/>
      <c r="AJK44" s="18"/>
      <c r="AJL44" s="18"/>
      <c r="AJM44" s="18"/>
      <c r="AJN44" s="18"/>
      <c r="AJO44" s="18"/>
      <c r="AJP44" s="18"/>
      <c r="AJQ44" s="18"/>
      <c r="AJR44" s="18"/>
      <c r="AJS44" s="18"/>
      <c r="AJT44" s="18"/>
      <c r="AJU44" s="18"/>
      <c r="AJV44" s="18"/>
      <c r="AJW44" s="18"/>
      <c r="AJX44" s="18"/>
      <c r="AJY44" s="18"/>
      <c r="AJZ44" s="18"/>
      <c r="AKA44" s="18"/>
      <c r="AKB44" s="18"/>
      <c r="AKC44" s="18"/>
      <c r="AKD44" s="18"/>
      <c r="AKE44" s="18"/>
      <c r="AKF44" s="18"/>
      <c r="AKG44" s="18"/>
      <c r="AKH44" s="18"/>
      <c r="AKI44" s="18"/>
      <c r="AKJ44" s="18"/>
      <c r="AKK44" s="18"/>
      <c r="AKL44" s="18"/>
      <c r="AKM44" s="18"/>
      <c r="AKN44" s="18"/>
      <c r="AKO44" s="18"/>
      <c r="AKP44" s="18"/>
      <c r="AKQ44" s="18"/>
      <c r="AKR44" s="18"/>
      <c r="AKS44" s="18"/>
      <c r="AKT44" s="18"/>
      <c r="AKU44" s="18"/>
      <c r="AKV44" s="18"/>
      <c r="AKW44" s="18"/>
      <c r="AKX44" s="18"/>
      <c r="AKY44" s="18"/>
      <c r="AKZ44" s="18"/>
      <c r="ALA44" s="18"/>
      <c r="ALB44" s="18"/>
      <c r="ALC44" s="18"/>
      <c r="ALD44" s="18"/>
      <c r="ALE44" s="18"/>
      <c r="ALF44" s="18"/>
      <c r="ALG44" s="18"/>
      <c r="ALH44" s="18"/>
    </row>
    <row r="45" spans="1:996" ht="15" customHeight="1">
      <c r="A45" s="575" t="s">
        <v>26</v>
      </c>
      <c r="B45" s="576" t="s">
        <v>193</v>
      </c>
      <c r="C45" s="575"/>
      <c r="D45" s="575"/>
      <c r="E45" s="576" t="s">
        <v>209</v>
      </c>
      <c r="F45" s="575"/>
      <c r="G45" s="575"/>
      <c r="H45" s="575"/>
      <c r="I45" s="561" t="s">
        <v>212</v>
      </c>
      <c r="J45" s="576" t="s">
        <v>213</v>
      </c>
      <c r="K45" s="561"/>
      <c r="L45" s="561"/>
      <c r="M45" s="561" t="s">
        <v>215</v>
      </c>
      <c r="N45" s="561"/>
      <c r="O45" s="561"/>
      <c r="P45" s="561"/>
      <c r="Q45" s="561"/>
      <c r="R45" s="561"/>
      <c r="S45" s="561"/>
      <c r="T45" s="561"/>
      <c r="U45" s="561"/>
      <c r="V45" s="580"/>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c r="HV45" s="18"/>
      <c r="HW45" s="18"/>
      <c r="HX45" s="18"/>
      <c r="HY45" s="18"/>
      <c r="HZ45" s="18"/>
      <c r="IA45" s="18"/>
      <c r="IB45" s="18"/>
      <c r="IC45" s="18"/>
      <c r="ID45" s="18"/>
      <c r="IE45" s="18"/>
      <c r="IF45" s="18"/>
      <c r="IG45" s="18"/>
      <c r="IH45" s="18"/>
      <c r="II45" s="18"/>
      <c r="IJ45" s="18"/>
      <c r="IK45" s="18"/>
      <c r="IL45" s="18"/>
      <c r="IM45" s="18"/>
      <c r="IN45" s="18"/>
      <c r="IO45" s="18"/>
      <c r="IP45" s="18"/>
      <c r="IQ45" s="18"/>
      <c r="IR45" s="18"/>
      <c r="IS45" s="18"/>
      <c r="IT45" s="18"/>
      <c r="IU45" s="18"/>
      <c r="IV45" s="18"/>
      <c r="IW45" s="18"/>
      <c r="IX45" s="18"/>
      <c r="IY45" s="18"/>
      <c r="IZ45" s="18"/>
      <c r="JA45" s="18"/>
      <c r="JB45" s="18"/>
      <c r="JC45" s="18"/>
      <c r="JD45" s="18"/>
      <c r="JE45" s="18"/>
      <c r="JF45" s="18"/>
      <c r="JG45" s="18"/>
      <c r="JH45" s="18"/>
      <c r="JI45" s="18"/>
      <c r="JJ45" s="18"/>
      <c r="JK45" s="18"/>
      <c r="JL45" s="18"/>
      <c r="JM45" s="18"/>
      <c r="JN45" s="18"/>
      <c r="JO45" s="18"/>
      <c r="JP45" s="18"/>
      <c r="JQ45" s="18"/>
      <c r="JR45" s="18"/>
      <c r="JS45" s="18"/>
      <c r="JT45" s="18"/>
      <c r="JU45" s="18"/>
      <c r="JV45" s="18"/>
      <c r="JW45" s="18"/>
      <c r="JX45" s="18"/>
      <c r="JY45" s="18"/>
      <c r="JZ45" s="18"/>
      <c r="KA45" s="18"/>
      <c r="KB45" s="18"/>
      <c r="KC45" s="18"/>
      <c r="KD45" s="18"/>
      <c r="KE45" s="18"/>
      <c r="KF45" s="18"/>
      <c r="KG45" s="18"/>
      <c r="KH45" s="18"/>
      <c r="KI45" s="18"/>
      <c r="KJ45" s="18"/>
      <c r="KK45" s="18"/>
      <c r="KL45" s="18"/>
      <c r="KM45" s="18"/>
      <c r="KN45" s="18"/>
      <c r="KO45" s="18"/>
      <c r="KP45" s="18"/>
      <c r="KQ45" s="18"/>
      <c r="KR45" s="18"/>
      <c r="KS45" s="18"/>
      <c r="KT45" s="18"/>
      <c r="KU45" s="18"/>
      <c r="KV45" s="18"/>
      <c r="KW45" s="18"/>
      <c r="KX45" s="18"/>
      <c r="KY45" s="18"/>
      <c r="KZ45" s="18"/>
      <c r="LA45" s="18"/>
      <c r="LB45" s="18"/>
      <c r="LC45" s="18"/>
      <c r="LD45" s="18"/>
      <c r="LE45" s="18"/>
      <c r="LF45" s="18"/>
      <c r="LG45" s="18"/>
      <c r="LH45" s="18"/>
      <c r="LI45" s="18"/>
      <c r="LJ45" s="18"/>
      <c r="LK45" s="18"/>
      <c r="LL45" s="18"/>
      <c r="LM45" s="18"/>
      <c r="LN45" s="18"/>
      <c r="LO45" s="18"/>
      <c r="LP45" s="18"/>
      <c r="LQ45" s="18"/>
      <c r="LR45" s="18"/>
      <c r="LS45" s="18"/>
      <c r="LT45" s="18"/>
      <c r="LU45" s="18"/>
      <c r="LV45" s="18"/>
      <c r="LW45" s="18"/>
      <c r="LX45" s="18"/>
      <c r="LY45" s="18"/>
      <c r="LZ45" s="18"/>
      <c r="MA45" s="18"/>
      <c r="MB45" s="18"/>
      <c r="MC45" s="18"/>
      <c r="MD45" s="18"/>
      <c r="ME45" s="18"/>
      <c r="MF45" s="18"/>
      <c r="MG45" s="18"/>
      <c r="MH45" s="18"/>
      <c r="MI45" s="18"/>
      <c r="MJ45" s="18"/>
      <c r="MK45" s="18"/>
      <c r="ML45" s="18"/>
      <c r="MM45" s="18"/>
      <c r="MN45" s="18"/>
      <c r="MO45" s="18"/>
      <c r="MP45" s="18"/>
      <c r="MQ45" s="18"/>
      <c r="MR45" s="18"/>
      <c r="MS45" s="18"/>
      <c r="MT45" s="18"/>
      <c r="MU45" s="18"/>
      <c r="MV45" s="18"/>
      <c r="MW45" s="18"/>
      <c r="MX45" s="18"/>
      <c r="MY45" s="18"/>
      <c r="MZ45" s="18"/>
      <c r="NA45" s="18"/>
      <c r="NB45" s="18"/>
      <c r="NC45" s="18"/>
      <c r="ND45" s="18"/>
      <c r="NE45" s="18"/>
      <c r="NF45" s="18"/>
      <c r="NG45" s="18"/>
      <c r="NH45" s="18"/>
      <c r="NI45" s="18"/>
      <c r="NJ45" s="18"/>
      <c r="NK45" s="18"/>
      <c r="NL45" s="18"/>
      <c r="NM45" s="18"/>
      <c r="NN45" s="18"/>
      <c r="NO45" s="18"/>
      <c r="NP45" s="18"/>
      <c r="NQ45" s="18"/>
      <c r="NR45" s="18"/>
      <c r="NS45" s="18"/>
      <c r="NT45" s="18"/>
      <c r="NU45" s="18"/>
      <c r="NV45" s="18"/>
      <c r="NW45" s="18"/>
      <c r="NX45" s="18"/>
      <c r="NY45" s="18"/>
      <c r="NZ45" s="18"/>
      <c r="OA45" s="18"/>
      <c r="OB45" s="18"/>
      <c r="OC45" s="18"/>
      <c r="OD45" s="18"/>
      <c r="OE45" s="18"/>
      <c r="OF45" s="18"/>
      <c r="OG45" s="18"/>
      <c r="OH45" s="18"/>
      <c r="OI45" s="18"/>
      <c r="OJ45" s="18"/>
      <c r="OK45" s="18"/>
      <c r="OL45" s="18"/>
      <c r="OM45" s="18"/>
      <c r="ON45" s="18"/>
      <c r="OO45" s="18"/>
      <c r="OP45" s="18"/>
      <c r="OQ45" s="18"/>
      <c r="OR45" s="18"/>
      <c r="OS45" s="18"/>
      <c r="OT45" s="18"/>
      <c r="OU45" s="18"/>
      <c r="OV45" s="18"/>
      <c r="OW45" s="18"/>
      <c r="OX45" s="18"/>
      <c r="OY45" s="18"/>
      <c r="OZ45" s="18"/>
      <c r="PA45" s="18"/>
      <c r="PB45" s="18"/>
      <c r="PC45" s="18"/>
      <c r="PD45" s="18"/>
      <c r="PE45" s="18"/>
      <c r="PF45" s="18"/>
      <c r="PG45" s="18"/>
      <c r="PH45" s="18"/>
      <c r="PI45" s="18"/>
      <c r="PJ45" s="18"/>
      <c r="PK45" s="18"/>
      <c r="PL45" s="18"/>
      <c r="PM45" s="18"/>
      <c r="PN45" s="18"/>
      <c r="PO45" s="18"/>
      <c r="PP45" s="18"/>
      <c r="PQ45" s="18"/>
      <c r="PR45" s="18"/>
      <c r="PS45" s="18"/>
      <c r="PT45" s="18"/>
      <c r="PU45" s="18"/>
      <c r="PV45" s="18"/>
      <c r="PW45" s="18"/>
      <c r="PX45" s="18"/>
      <c r="PY45" s="18"/>
      <c r="PZ45" s="18"/>
      <c r="QA45" s="18"/>
      <c r="QB45" s="18"/>
      <c r="QC45" s="18"/>
      <c r="QD45" s="18"/>
      <c r="QE45" s="18"/>
      <c r="QF45" s="18"/>
      <c r="QG45" s="18"/>
      <c r="QH45" s="18"/>
      <c r="QI45" s="18"/>
      <c r="QJ45" s="18"/>
      <c r="QK45" s="18"/>
      <c r="QL45" s="18"/>
      <c r="QM45" s="18"/>
      <c r="QN45" s="18"/>
      <c r="QO45" s="18"/>
      <c r="QP45" s="18"/>
      <c r="QQ45" s="18"/>
      <c r="QR45" s="18"/>
      <c r="QS45" s="18"/>
      <c r="QT45" s="18"/>
      <c r="QU45" s="18"/>
      <c r="QV45" s="18"/>
      <c r="QW45" s="18"/>
      <c r="QX45" s="18"/>
      <c r="QY45" s="18"/>
      <c r="QZ45" s="18"/>
      <c r="RA45" s="18"/>
      <c r="RB45" s="18"/>
      <c r="RC45" s="18"/>
      <c r="RD45" s="18"/>
      <c r="RE45" s="18"/>
      <c r="RF45" s="18"/>
      <c r="RG45" s="18"/>
      <c r="RH45" s="18"/>
      <c r="RI45" s="18"/>
      <c r="RJ45" s="18"/>
      <c r="RK45" s="18"/>
      <c r="RL45" s="18"/>
      <c r="RM45" s="18"/>
      <c r="RN45" s="18"/>
      <c r="RO45" s="18"/>
      <c r="RP45" s="18"/>
      <c r="RQ45" s="18"/>
      <c r="RR45" s="18"/>
      <c r="RS45" s="18"/>
      <c r="RT45" s="18"/>
      <c r="RU45" s="18"/>
      <c r="RV45" s="18"/>
      <c r="RW45" s="18"/>
      <c r="RX45" s="18"/>
      <c r="RY45" s="18"/>
      <c r="RZ45" s="18"/>
      <c r="SA45" s="18"/>
      <c r="SB45" s="18"/>
      <c r="SC45" s="18"/>
      <c r="SD45" s="18"/>
      <c r="SE45" s="18"/>
      <c r="SF45" s="18"/>
      <c r="SG45" s="18"/>
      <c r="SH45" s="18"/>
      <c r="SI45" s="18"/>
      <c r="SJ45" s="18"/>
      <c r="SK45" s="18"/>
      <c r="SL45" s="18"/>
      <c r="SM45" s="18"/>
      <c r="SN45" s="18"/>
      <c r="SO45" s="18"/>
      <c r="SP45" s="18"/>
      <c r="SQ45" s="18"/>
      <c r="SR45" s="18"/>
      <c r="SS45" s="18"/>
      <c r="ST45" s="18"/>
      <c r="SU45" s="18"/>
      <c r="SV45" s="18"/>
      <c r="SW45" s="18"/>
      <c r="SX45" s="18"/>
      <c r="SY45" s="18"/>
      <c r="SZ45" s="18"/>
      <c r="TA45" s="18"/>
      <c r="TB45" s="18"/>
      <c r="TC45" s="18"/>
      <c r="TD45" s="18"/>
      <c r="TE45" s="18"/>
      <c r="TF45" s="18"/>
      <c r="TG45" s="18"/>
      <c r="TH45" s="18"/>
      <c r="TI45" s="18"/>
      <c r="TJ45" s="18"/>
      <c r="TK45" s="18"/>
      <c r="TL45" s="18"/>
      <c r="TM45" s="18"/>
      <c r="TN45" s="18"/>
      <c r="TO45" s="18"/>
      <c r="TP45" s="18"/>
      <c r="TQ45" s="18"/>
      <c r="TR45" s="18"/>
      <c r="TS45" s="18"/>
      <c r="TT45" s="18"/>
      <c r="TU45" s="18"/>
      <c r="TV45" s="18"/>
      <c r="TW45" s="18"/>
      <c r="TX45" s="18"/>
      <c r="TY45" s="18"/>
      <c r="TZ45" s="18"/>
      <c r="UA45" s="18"/>
      <c r="UB45" s="18"/>
      <c r="UC45" s="18"/>
      <c r="UD45" s="18"/>
      <c r="UE45" s="18"/>
      <c r="UF45" s="18"/>
      <c r="UG45" s="18"/>
      <c r="UH45" s="18"/>
      <c r="UI45" s="18"/>
      <c r="UJ45" s="18"/>
      <c r="UK45" s="18"/>
      <c r="UL45" s="18"/>
      <c r="UM45" s="18"/>
      <c r="UN45" s="18"/>
      <c r="UO45" s="18"/>
      <c r="UP45" s="18"/>
      <c r="UQ45" s="18"/>
      <c r="UR45" s="18"/>
      <c r="US45" s="18"/>
      <c r="UT45" s="18"/>
      <c r="UU45" s="18"/>
      <c r="UV45" s="18"/>
      <c r="UW45" s="18"/>
      <c r="UX45" s="18"/>
      <c r="UY45" s="18"/>
      <c r="UZ45" s="18"/>
      <c r="VA45" s="18"/>
      <c r="VB45" s="18"/>
      <c r="VC45" s="18"/>
      <c r="VD45" s="18"/>
      <c r="VE45" s="18"/>
      <c r="VF45" s="18"/>
      <c r="VG45" s="18"/>
      <c r="VH45" s="18"/>
      <c r="VI45" s="18"/>
      <c r="VJ45" s="18"/>
      <c r="VK45" s="18"/>
      <c r="VL45" s="18"/>
      <c r="VM45" s="18"/>
      <c r="VN45" s="18"/>
      <c r="VO45" s="18"/>
      <c r="VP45" s="18"/>
      <c r="VQ45" s="18"/>
      <c r="VR45" s="18"/>
      <c r="VS45" s="18"/>
      <c r="VT45" s="18"/>
      <c r="VU45" s="18"/>
      <c r="VV45" s="18"/>
      <c r="VW45" s="18"/>
      <c r="VX45" s="18"/>
      <c r="VY45" s="18"/>
      <c r="VZ45" s="18"/>
      <c r="WA45" s="18"/>
      <c r="WB45" s="18"/>
      <c r="WC45" s="18"/>
      <c r="WD45" s="18"/>
      <c r="WE45" s="18"/>
      <c r="WF45" s="18"/>
      <c r="WG45" s="18"/>
      <c r="WH45" s="18"/>
      <c r="WI45" s="18"/>
      <c r="WJ45" s="18"/>
      <c r="WK45" s="18"/>
      <c r="WL45" s="18"/>
      <c r="WM45" s="18"/>
      <c r="WN45" s="18"/>
      <c r="WO45" s="18"/>
      <c r="WP45" s="18"/>
      <c r="WQ45" s="18"/>
      <c r="WR45" s="18"/>
      <c r="WS45" s="18"/>
      <c r="WT45" s="18"/>
      <c r="WU45" s="18"/>
      <c r="WV45" s="18"/>
      <c r="WW45" s="18"/>
      <c r="WX45" s="18"/>
      <c r="WY45" s="18"/>
      <c r="WZ45" s="18"/>
      <c r="XA45" s="18"/>
      <c r="XB45" s="18"/>
      <c r="XC45" s="18"/>
      <c r="XD45" s="18"/>
      <c r="XE45" s="18"/>
      <c r="XF45" s="18"/>
      <c r="XG45" s="18"/>
      <c r="XH45" s="18"/>
      <c r="XI45" s="18"/>
      <c r="XJ45" s="18"/>
      <c r="XK45" s="18"/>
      <c r="XL45" s="18"/>
      <c r="XM45" s="18"/>
      <c r="XN45" s="18"/>
      <c r="XO45" s="18"/>
      <c r="XP45" s="18"/>
      <c r="XQ45" s="18"/>
      <c r="XR45" s="18"/>
      <c r="XS45" s="18"/>
      <c r="XT45" s="18"/>
      <c r="XU45" s="18"/>
      <c r="XV45" s="18"/>
      <c r="XW45" s="18"/>
      <c r="XX45" s="18"/>
      <c r="XY45" s="18"/>
      <c r="XZ45" s="18"/>
      <c r="YA45" s="18"/>
      <c r="YB45" s="18"/>
      <c r="YC45" s="18"/>
      <c r="YD45" s="18"/>
      <c r="YE45" s="18"/>
      <c r="YF45" s="18"/>
      <c r="YG45" s="18"/>
      <c r="YH45" s="18"/>
      <c r="YI45" s="18"/>
      <c r="YJ45" s="18"/>
      <c r="YK45" s="18"/>
      <c r="YL45" s="18"/>
      <c r="YM45" s="18"/>
      <c r="YN45" s="18"/>
      <c r="YO45" s="18"/>
      <c r="YP45" s="18"/>
      <c r="YQ45" s="18"/>
      <c r="YR45" s="18"/>
      <c r="YS45" s="18"/>
      <c r="YT45" s="18"/>
      <c r="YU45" s="18"/>
      <c r="YV45" s="18"/>
      <c r="YW45" s="18"/>
      <c r="YX45" s="18"/>
      <c r="YY45" s="18"/>
      <c r="YZ45" s="18"/>
      <c r="ZA45" s="18"/>
      <c r="ZB45" s="18"/>
      <c r="ZC45" s="18"/>
      <c r="ZD45" s="18"/>
      <c r="ZE45" s="18"/>
      <c r="ZF45" s="18"/>
      <c r="ZG45" s="18"/>
      <c r="ZH45" s="18"/>
      <c r="ZI45" s="18"/>
      <c r="ZJ45" s="18"/>
      <c r="ZK45" s="18"/>
      <c r="ZL45" s="18"/>
      <c r="ZM45" s="18"/>
      <c r="ZN45" s="18"/>
      <c r="ZO45" s="18"/>
      <c r="ZP45" s="18"/>
      <c r="ZQ45" s="18"/>
      <c r="ZR45" s="18"/>
      <c r="ZS45" s="18"/>
      <c r="ZT45" s="18"/>
      <c r="ZU45" s="18"/>
      <c r="ZV45" s="18"/>
      <c r="ZW45" s="18"/>
      <c r="ZX45" s="18"/>
      <c r="ZY45" s="18"/>
      <c r="ZZ45" s="18"/>
      <c r="AAA45" s="18"/>
      <c r="AAB45" s="18"/>
      <c r="AAC45" s="18"/>
      <c r="AAD45" s="18"/>
      <c r="AAE45" s="18"/>
      <c r="AAF45" s="18"/>
      <c r="AAG45" s="18"/>
      <c r="AAH45" s="18"/>
      <c r="AAI45" s="18"/>
      <c r="AAJ45" s="18"/>
      <c r="AAK45" s="18"/>
      <c r="AAL45" s="18"/>
      <c r="AAM45" s="18"/>
      <c r="AAN45" s="18"/>
      <c r="AAO45" s="18"/>
      <c r="AAP45" s="18"/>
      <c r="AAQ45" s="18"/>
      <c r="AAR45" s="18"/>
      <c r="AAS45" s="18"/>
      <c r="AAT45" s="18"/>
      <c r="AAU45" s="18"/>
      <c r="AAV45" s="18"/>
      <c r="AAW45" s="18"/>
      <c r="AAX45" s="18"/>
      <c r="AAY45" s="18"/>
      <c r="AAZ45" s="18"/>
      <c r="ABA45" s="18"/>
      <c r="ABB45" s="18"/>
      <c r="ABC45" s="18"/>
      <c r="ABD45" s="18"/>
      <c r="ABE45" s="18"/>
      <c r="ABF45" s="18"/>
      <c r="ABG45" s="18"/>
      <c r="ABH45" s="18"/>
      <c r="ABI45" s="18"/>
      <c r="ABJ45" s="18"/>
      <c r="ABK45" s="18"/>
      <c r="ABL45" s="18"/>
      <c r="ABM45" s="18"/>
      <c r="ABN45" s="18"/>
      <c r="ABO45" s="18"/>
      <c r="ABP45" s="18"/>
      <c r="ABQ45" s="18"/>
      <c r="ABR45" s="18"/>
      <c r="ABS45" s="18"/>
      <c r="ABT45" s="18"/>
      <c r="ABU45" s="18"/>
      <c r="ABV45" s="18"/>
      <c r="ABW45" s="18"/>
      <c r="ABX45" s="18"/>
      <c r="ABY45" s="18"/>
      <c r="ABZ45" s="18"/>
      <c r="ACA45" s="18"/>
      <c r="ACB45" s="18"/>
      <c r="ACC45" s="18"/>
      <c r="ACD45" s="18"/>
      <c r="ACE45" s="18"/>
      <c r="ACF45" s="18"/>
      <c r="ACG45" s="18"/>
      <c r="ACH45" s="18"/>
      <c r="ACI45" s="18"/>
      <c r="ACJ45" s="18"/>
      <c r="ACK45" s="18"/>
      <c r="ACL45" s="18"/>
      <c r="ACM45" s="18"/>
      <c r="ACN45" s="18"/>
      <c r="ACO45" s="18"/>
      <c r="ACP45" s="18"/>
      <c r="ACQ45" s="18"/>
      <c r="ACR45" s="18"/>
      <c r="ACS45" s="18"/>
      <c r="ACT45" s="18"/>
      <c r="ACU45" s="18"/>
      <c r="ACV45" s="18"/>
      <c r="ACW45" s="18"/>
      <c r="ACX45" s="18"/>
      <c r="ACY45" s="18"/>
      <c r="ACZ45" s="18"/>
      <c r="ADA45" s="18"/>
      <c r="ADB45" s="18"/>
      <c r="ADC45" s="18"/>
      <c r="ADD45" s="18"/>
      <c r="ADE45" s="18"/>
      <c r="ADF45" s="18"/>
      <c r="ADG45" s="18"/>
      <c r="ADH45" s="18"/>
      <c r="ADI45" s="18"/>
      <c r="ADJ45" s="18"/>
      <c r="ADK45" s="18"/>
      <c r="ADL45" s="18"/>
      <c r="ADM45" s="18"/>
      <c r="ADN45" s="18"/>
      <c r="ADO45" s="18"/>
      <c r="ADP45" s="18"/>
      <c r="ADQ45" s="18"/>
      <c r="ADR45" s="18"/>
      <c r="ADS45" s="18"/>
      <c r="ADT45" s="18"/>
      <c r="ADU45" s="18"/>
      <c r="ADV45" s="18"/>
      <c r="ADW45" s="18"/>
      <c r="ADX45" s="18"/>
      <c r="ADY45" s="18"/>
      <c r="ADZ45" s="18"/>
      <c r="AEA45" s="18"/>
      <c r="AEB45" s="18"/>
      <c r="AEC45" s="18"/>
      <c r="AED45" s="18"/>
      <c r="AEE45" s="18"/>
      <c r="AEF45" s="18"/>
      <c r="AEG45" s="18"/>
      <c r="AEH45" s="18"/>
      <c r="AEI45" s="18"/>
      <c r="AEJ45" s="18"/>
      <c r="AEK45" s="18"/>
      <c r="AEL45" s="18"/>
      <c r="AEM45" s="18"/>
      <c r="AEN45" s="18"/>
      <c r="AEO45" s="18"/>
      <c r="AEP45" s="18"/>
      <c r="AEQ45" s="18"/>
      <c r="AER45" s="18"/>
      <c r="AES45" s="18"/>
      <c r="AET45" s="18"/>
      <c r="AEU45" s="18"/>
      <c r="AEV45" s="18"/>
      <c r="AEW45" s="18"/>
      <c r="AEX45" s="18"/>
      <c r="AEY45" s="18"/>
      <c r="AEZ45" s="18"/>
      <c r="AFA45" s="18"/>
      <c r="AFB45" s="18"/>
      <c r="AFC45" s="18"/>
      <c r="AFD45" s="18"/>
      <c r="AFE45" s="18"/>
      <c r="AFF45" s="18"/>
      <c r="AFG45" s="18"/>
      <c r="AFH45" s="18"/>
      <c r="AFI45" s="18"/>
      <c r="AFJ45" s="18"/>
      <c r="AFK45" s="18"/>
      <c r="AFL45" s="18"/>
      <c r="AFM45" s="18"/>
      <c r="AFN45" s="18"/>
      <c r="AFO45" s="18"/>
      <c r="AFP45" s="18"/>
      <c r="AFQ45" s="18"/>
      <c r="AFR45" s="18"/>
      <c r="AFS45" s="18"/>
      <c r="AFT45" s="18"/>
      <c r="AFU45" s="18"/>
      <c r="AFV45" s="18"/>
      <c r="AFW45" s="18"/>
      <c r="AFX45" s="18"/>
      <c r="AFY45" s="18"/>
      <c r="AFZ45" s="18"/>
      <c r="AGA45" s="18"/>
      <c r="AGB45" s="18"/>
      <c r="AGC45" s="18"/>
      <c r="AGD45" s="18"/>
      <c r="AGE45" s="18"/>
      <c r="AGF45" s="18"/>
      <c r="AGG45" s="18"/>
      <c r="AGH45" s="18"/>
      <c r="AGI45" s="18"/>
      <c r="AGJ45" s="18"/>
      <c r="AGK45" s="18"/>
      <c r="AGL45" s="18"/>
      <c r="AGM45" s="18"/>
      <c r="AGN45" s="18"/>
      <c r="AGO45" s="18"/>
      <c r="AGP45" s="18"/>
      <c r="AGQ45" s="18"/>
      <c r="AGR45" s="18"/>
      <c r="AGS45" s="18"/>
      <c r="AGT45" s="18"/>
      <c r="AGU45" s="18"/>
      <c r="AGV45" s="18"/>
      <c r="AGW45" s="18"/>
      <c r="AGX45" s="18"/>
      <c r="AGY45" s="18"/>
      <c r="AGZ45" s="18"/>
      <c r="AHA45" s="18"/>
      <c r="AHB45" s="18"/>
      <c r="AHC45" s="18"/>
      <c r="AHD45" s="18"/>
      <c r="AHE45" s="18"/>
      <c r="AHF45" s="18"/>
      <c r="AHG45" s="18"/>
      <c r="AHH45" s="18"/>
      <c r="AHI45" s="18"/>
      <c r="AHJ45" s="18"/>
      <c r="AHK45" s="18"/>
      <c r="AHL45" s="18"/>
      <c r="AHM45" s="18"/>
      <c r="AHN45" s="18"/>
      <c r="AHO45" s="18"/>
      <c r="AHP45" s="18"/>
      <c r="AHQ45" s="18"/>
      <c r="AHR45" s="18"/>
      <c r="AHS45" s="18"/>
      <c r="AHT45" s="18"/>
      <c r="AHU45" s="18"/>
      <c r="AHV45" s="18"/>
      <c r="AHW45" s="18"/>
      <c r="AHX45" s="18"/>
      <c r="AHY45" s="18"/>
      <c r="AHZ45" s="18"/>
      <c r="AIA45" s="18"/>
      <c r="AIB45" s="18"/>
      <c r="AIC45" s="18"/>
      <c r="AID45" s="18"/>
      <c r="AIE45" s="18"/>
      <c r="AIF45" s="18"/>
      <c r="AIG45" s="18"/>
      <c r="AIH45" s="18"/>
      <c r="AII45" s="18"/>
      <c r="AIJ45" s="18"/>
      <c r="AIK45" s="18"/>
      <c r="AIL45" s="18"/>
      <c r="AIM45" s="18"/>
      <c r="AIN45" s="18"/>
      <c r="AIO45" s="18"/>
      <c r="AIP45" s="18"/>
      <c r="AIQ45" s="18"/>
      <c r="AIR45" s="18"/>
      <c r="AIS45" s="18"/>
      <c r="AIT45" s="18"/>
      <c r="AIU45" s="18"/>
      <c r="AIV45" s="18"/>
      <c r="AIW45" s="18"/>
      <c r="AIX45" s="18"/>
      <c r="AIY45" s="18"/>
      <c r="AIZ45" s="18"/>
      <c r="AJA45" s="18"/>
      <c r="AJB45" s="18"/>
      <c r="AJC45" s="18"/>
      <c r="AJD45" s="18"/>
      <c r="AJE45" s="18"/>
      <c r="AJF45" s="18"/>
      <c r="AJG45" s="18"/>
      <c r="AJH45" s="18"/>
      <c r="AJI45" s="18"/>
      <c r="AJJ45" s="18"/>
      <c r="AJK45" s="18"/>
      <c r="AJL45" s="18"/>
      <c r="AJM45" s="18"/>
      <c r="AJN45" s="18"/>
      <c r="AJO45" s="18"/>
      <c r="AJP45" s="18"/>
      <c r="AJQ45" s="18"/>
      <c r="AJR45" s="18"/>
      <c r="AJS45" s="18"/>
      <c r="AJT45" s="18"/>
      <c r="AJU45" s="18"/>
      <c r="AJV45" s="18"/>
      <c r="AJW45" s="18"/>
      <c r="AJX45" s="18"/>
      <c r="AJY45" s="18"/>
      <c r="AJZ45" s="18"/>
      <c r="AKA45" s="18"/>
      <c r="AKB45" s="18"/>
      <c r="AKC45" s="18"/>
      <c r="AKD45" s="18"/>
      <c r="AKE45" s="18"/>
      <c r="AKF45" s="18"/>
      <c r="AKG45" s="18"/>
      <c r="AKH45" s="18"/>
      <c r="AKI45" s="18"/>
      <c r="AKJ45" s="18"/>
      <c r="AKK45" s="18"/>
      <c r="AKL45" s="18"/>
      <c r="AKM45" s="18"/>
      <c r="AKN45" s="18"/>
      <c r="AKO45" s="18"/>
      <c r="AKP45" s="18"/>
      <c r="AKQ45" s="18"/>
      <c r="AKR45" s="18"/>
      <c r="AKS45" s="18"/>
      <c r="AKT45" s="18"/>
      <c r="AKU45" s="18"/>
      <c r="AKV45" s="18"/>
      <c r="AKW45" s="18"/>
      <c r="AKX45" s="18"/>
      <c r="AKY45" s="18"/>
      <c r="AKZ45" s="18"/>
      <c r="ALA45" s="18"/>
      <c r="ALB45" s="18"/>
      <c r="ALC45" s="18"/>
      <c r="ALD45" s="18"/>
      <c r="ALE45" s="18"/>
      <c r="ALF45" s="18"/>
      <c r="ALG45" s="18"/>
      <c r="ALH45" s="18"/>
    </row>
    <row r="46" spans="1:996" ht="15" customHeight="1">
      <c r="A46" s="566"/>
      <c r="B46" s="574" t="s">
        <v>210</v>
      </c>
      <c r="C46" s="566"/>
      <c r="D46" s="566"/>
      <c r="E46" s="565" t="s">
        <v>211</v>
      </c>
      <c r="F46" s="566"/>
      <c r="G46" s="566"/>
      <c r="H46" s="566"/>
      <c r="I46" s="566"/>
      <c r="J46" s="574" t="s">
        <v>214</v>
      </c>
      <c r="K46" s="566"/>
      <c r="L46" s="566"/>
      <c r="M46" s="566" t="s">
        <v>216</v>
      </c>
      <c r="N46" s="566"/>
      <c r="O46" s="566"/>
      <c r="P46" s="566"/>
      <c r="Q46" s="566"/>
      <c r="R46" s="566"/>
      <c r="S46" s="566"/>
      <c r="T46" s="561"/>
      <c r="U46" s="561"/>
      <c r="V46" s="580"/>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c r="IB46" s="18"/>
      <c r="IC46" s="18"/>
      <c r="ID46" s="18"/>
      <c r="IE46" s="18"/>
      <c r="IF46" s="18"/>
      <c r="IG46" s="18"/>
      <c r="IH46" s="18"/>
      <c r="II46" s="18"/>
      <c r="IJ46" s="18"/>
      <c r="IK46" s="18"/>
      <c r="IL46" s="18"/>
      <c r="IM46" s="18"/>
      <c r="IN46" s="18"/>
      <c r="IO46" s="18"/>
      <c r="IP46" s="18"/>
      <c r="IQ46" s="18"/>
      <c r="IR46" s="18"/>
      <c r="IS46" s="18"/>
      <c r="IT46" s="18"/>
      <c r="IU46" s="18"/>
      <c r="IV46" s="18"/>
      <c r="IW46" s="18"/>
      <c r="IX46" s="18"/>
      <c r="IY46" s="18"/>
      <c r="IZ46" s="18"/>
      <c r="JA46" s="18"/>
      <c r="JB46" s="18"/>
      <c r="JC46" s="18"/>
      <c r="JD46" s="18"/>
      <c r="JE46" s="18"/>
      <c r="JF46" s="18"/>
      <c r="JG46" s="18"/>
      <c r="JH46" s="18"/>
      <c r="JI46" s="18"/>
      <c r="JJ46" s="18"/>
      <c r="JK46" s="18"/>
      <c r="JL46" s="18"/>
      <c r="JM46" s="18"/>
      <c r="JN46" s="18"/>
      <c r="JO46" s="18"/>
      <c r="JP46" s="18"/>
      <c r="JQ46" s="18"/>
      <c r="JR46" s="18"/>
      <c r="JS46" s="18"/>
      <c r="JT46" s="18"/>
      <c r="JU46" s="18"/>
      <c r="JV46" s="18"/>
      <c r="JW46" s="18"/>
      <c r="JX46" s="18"/>
      <c r="JY46" s="18"/>
      <c r="JZ46" s="18"/>
      <c r="KA46" s="18"/>
      <c r="KB46" s="18"/>
      <c r="KC46" s="18"/>
      <c r="KD46" s="18"/>
      <c r="KE46" s="18"/>
      <c r="KF46" s="18"/>
      <c r="KG46" s="18"/>
      <c r="KH46" s="18"/>
      <c r="KI46" s="18"/>
      <c r="KJ46" s="18"/>
      <c r="KK46" s="18"/>
      <c r="KL46" s="18"/>
      <c r="KM46" s="18"/>
      <c r="KN46" s="18"/>
      <c r="KO46" s="18"/>
      <c r="KP46" s="18"/>
      <c r="KQ46" s="18"/>
      <c r="KR46" s="18"/>
      <c r="KS46" s="18"/>
      <c r="KT46" s="18"/>
      <c r="KU46" s="18"/>
      <c r="KV46" s="18"/>
      <c r="KW46" s="18"/>
      <c r="KX46" s="18"/>
      <c r="KY46" s="18"/>
      <c r="KZ46" s="18"/>
      <c r="LA46" s="18"/>
      <c r="LB46" s="18"/>
      <c r="LC46" s="18"/>
      <c r="LD46" s="18"/>
      <c r="LE46" s="18"/>
      <c r="LF46" s="18"/>
      <c r="LG46" s="18"/>
      <c r="LH46" s="18"/>
      <c r="LI46" s="18"/>
      <c r="LJ46" s="18"/>
      <c r="LK46" s="18"/>
      <c r="LL46" s="18"/>
      <c r="LM46" s="18"/>
      <c r="LN46" s="18"/>
      <c r="LO46" s="18"/>
      <c r="LP46" s="18"/>
      <c r="LQ46" s="18"/>
      <c r="LR46" s="18"/>
      <c r="LS46" s="18"/>
      <c r="LT46" s="18"/>
      <c r="LU46" s="18"/>
      <c r="LV46" s="18"/>
      <c r="LW46" s="18"/>
      <c r="LX46" s="18"/>
      <c r="LY46" s="18"/>
      <c r="LZ46" s="18"/>
      <c r="MA46" s="18"/>
      <c r="MB46" s="18"/>
      <c r="MC46" s="18"/>
      <c r="MD46" s="18"/>
      <c r="ME46" s="18"/>
      <c r="MF46" s="18"/>
      <c r="MG46" s="18"/>
      <c r="MH46" s="18"/>
      <c r="MI46" s="18"/>
      <c r="MJ46" s="18"/>
      <c r="MK46" s="18"/>
      <c r="ML46" s="18"/>
      <c r="MM46" s="18"/>
      <c r="MN46" s="18"/>
      <c r="MO46" s="18"/>
      <c r="MP46" s="18"/>
      <c r="MQ46" s="18"/>
      <c r="MR46" s="18"/>
      <c r="MS46" s="18"/>
      <c r="MT46" s="18"/>
      <c r="MU46" s="18"/>
      <c r="MV46" s="18"/>
      <c r="MW46" s="18"/>
      <c r="MX46" s="18"/>
      <c r="MY46" s="18"/>
      <c r="MZ46" s="18"/>
      <c r="NA46" s="18"/>
      <c r="NB46" s="18"/>
      <c r="NC46" s="18"/>
      <c r="ND46" s="18"/>
      <c r="NE46" s="18"/>
      <c r="NF46" s="18"/>
      <c r="NG46" s="18"/>
      <c r="NH46" s="18"/>
      <c r="NI46" s="18"/>
      <c r="NJ46" s="18"/>
      <c r="NK46" s="18"/>
      <c r="NL46" s="18"/>
      <c r="NM46" s="18"/>
      <c r="NN46" s="18"/>
      <c r="NO46" s="18"/>
      <c r="NP46" s="18"/>
      <c r="NQ46" s="18"/>
      <c r="NR46" s="18"/>
      <c r="NS46" s="18"/>
      <c r="NT46" s="18"/>
      <c r="NU46" s="18"/>
      <c r="NV46" s="18"/>
      <c r="NW46" s="18"/>
      <c r="NX46" s="18"/>
      <c r="NY46" s="18"/>
      <c r="NZ46" s="18"/>
      <c r="OA46" s="18"/>
      <c r="OB46" s="18"/>
      <c r="OC46" s="18"/>
      <c r="OD46" s="18"/>
      <c r="OE46" s="18"/>
      <c r="OF46" s="18"/>
      <c r="OG46" s="18"/>
      <c r="OH46" s="18"/>
      <c r="OI46" s="18"/>
      <c r="OJ46" s="18"/>
      <c r="OK46" s="18"/>
      <c r="OL46" s="18"/>
      <c r="OM46" s="18"/>
      <c r="ON46" s="18"/>
      <c r="OO46" s="18"/>
      <c r="OP46" s="18"/>
      <c r="OQ46" s="18"/>
      <c r="OR46" s="18"/>
      <c r="OS46" s="18"/>
      <c r="OT46" s="18"/>
      <c r="OU46" s="18"/>
      <c r="OV46" s="18"/>
      <c r="OW46" s="18"/>
      <c r="OX46" s="18"/>
      <c r="OY46" s="18"/>
      <c r="OZ46" s="18"/>
      <c r="PA46" s="18"/>
      <c r="PB46" s="18"/>
      <c r="PC46" s="18"/>
      <c r="PD46" s="18"/>
      <c r="PE46" s="18"/>
      <c r="PF46" s="18"/>
      <c r="PG46" s="18"/>
      <c r="PH46" s="18"/>
      <c r="PI46" s="18"/>
      <c r="PJ46" s="18"/>
      <c r="PK46" s="18"/>
      <c r="PL46" s="18"/>
      <c r="PM46" s="18"/>
      <c r="PN46" s="18"/>
      <c r="PO46" s="18"/>
      <c r="PP46" s="18"/>
      <c r="PQ46" s="18"/>
      <c r="PR46" s="18"/>
      <c r="PS46" s="18"/>
      <c r="PT46" s="18"/>
      <c r="PU46" s="18"/>
      <c r="PV46" s="18"/>
      <c r="PW46" s="18"/>
      <c r="PX46" s="18"/>
      <c r="PY46" s="18"/>
      <c r="PZ46" s="18"/>
      <c r="QA46" s="18"/>
      <c r="QB46" s="18"/>
      <c r="QC46" s="18"/>
      <c r="QD46" s="18"/>
      <c r="QE46" s="18"/>
      <c r="QF46" s="18"/>
      <c r="QG46" s="18"/>
      <c r="QH46" s="18"/>
      <c r="QI46" s="18"/>
      <c r="QJ46" s="18"/>
      <c r="QK46" s="18"/>
      <c r="QL46" s="18"/>
      <c r="QM46" s="18"/>
      <c r="QN46" s="18"/>
      <c r="QO46" s="18"/>
      <c r="QP46" s="18"/>
      <c r="QQ46" s="18"/>
      <c r="QR46" s="18"/>
      <c r="QS46" s="18"/>
      <c r="QT46" s="18"/>
      <c r="QU46" s="18"/>
      <c r="QV46" s="18"/>
      <c r="QW46" s="18"/>
      <c r="QX46" s="18"/>
      <c r="QY46" s="18"/>
      <c r="QZ46" s="18"/>
      <c r="RA46" s="18"/>
      <c r="RB46" s="18"/>
      <c r="RC46" s="18"/>
      <c r="RD46" s="18"/>
      <c r="RE46" s="18"/>
      <c r="RF46" s="18"/>
      <c r="RG46" s="18"/>
      <c r="RH46" s="18"/>
      <c r="RI46" s="18"/>
      <c r="RJ46" s="18"/>
      <c r="RK46" s="18"/>
      <c r="RL46" s="18"/>
      <c r="RM46" s="18"/>
      <c r="RN46" s="18"/>
      <c r="RO46" s="18"/>
      <c r="RP46" s="18"/>
      <c r="RQ46" s="18"/>
      <c r="RR46" s="18"/>
      <c r="RS46" s="18"/>
      <c r="RT46" s="18"/>
      <c r="RU46" s="18"/>
      <c r="RV46" s="18"/>
      <c r="RW46" s="18"/>
      <c r="RX46" s="18"/>
      <c r="RY46" s="18"/>
      <c r="RZ46" s="18"/>
      <c r="SA46" s="18"/>
      <c r="SB46" s="18"/>
      <c r="SC46" s="18"/>
      <c r="SD46" s="18"/>
      <c r="SE46" s="18"/>
      <c r="SF46" s="18"/>
      <c r="SG46" s="18"/>
      <c r="SH46" s="18"/>
      <c r="SI46" s="18"/>
      <c r="SJ46" s="18"/>
      <c r="SK46" s="18"/>
      <c r="SL46" s="18"/>
      <c r="SM46" s="18"/>
      <c r="SN46" s="18"/>
      <c r="SO46" s="18"/>
      <c r="SP46" s="18"/>
      <c r="SQ46" s="18"/>
      <c r="SR46" s="18"/>
      <c r="SS46" s="18"/>
      <c r="ST46" s="18"/>
      <c r="SU46" s="18"/>
      <c r="SV46" s="18"/>
      <c r="SW46" s="18"/>
      <c r="SX46" s="18"/>
      <c r="SY46" s="18"/>
      <c r="SZ46" s="18"/>
      <c r="TA46" s="18"/>
      <c r="TB46" s="18"/>
      <c r="TC46" s="18"/>
      <c r="TD46" s="18"/>
      <c r="TE46" s="18"/>
      <c r="TF46" s="18"/>
      <c r="TG46" s="18"/>
      <c r="TH46" s="18"/>
      <c r="TI46" s="18"/>
      <c r="TJ46" s="18"/>
      <c r="TK46" s="18"/>
      <c r="TL46" s="18"/>
      <c r="TM46" s="18"/>
      <c r="TN46" s="18"/>
      <c r="TO46" s="18"/>
      <c r="TP46" s="18"/>
      <c r="TQ46" s="18"/>
      <c r="TR46" s="18"/>
      <c r="TS46" s="18"/>
      <c r="TT46" s="18"/>
      <c r="TU46" s="18"/>
      <c r="TV46" s="18"/>
      <c r="TW46" s="18"/>
      <c r="TX46" s="18"/>
      <c r="TY46" s="18"/>
      <c r="TZ46" s="18"/>
      <c r="UA46" s="18"/>
      <c r="UB46" s="18"/>
      <c r="UC46" s="18"/>
      <c r="UD46" s="18"/>
      <c r="UE46" s="18"/>
      <c r="UF46" s="18"/>
      <c r="UG46" s="18"/>
      <c r="UH46" s="18"/>
      <c r="UI46" s="18"/>
      <c r="UJ46" s="18"/>
      <c r="UK46" s="18"/>
      <c r="UL46" s="18"/>
      <c r="UM46" s="18"/>
      <c r="UN46" s="18"/>
      <c r="UO46" s="18"/>
      <c r="UP46" s="18"/>
      <c r="UQ46" s="18"/>
      <c r="UR46" s="18"/>
      <c r="US46" s="18"/>
      <c r="UT46" s="18"/>
      <c r="UU46" s="18"/>
      <c r="UV46" s="18"/>
      <c r="UW46" s="18"/>
      <c r="UX46" s="18"/>
      <c r="UY46" s="18"/>
      <c r="UZ46" s="18"/>
      <c r="VA46" s="18"/>
      <c r="VB46" s="18"/>
      <c r="VC46" s="18"/>
      <c r="VD46" s="18"/>
      <c r="VE46" s="18"/>
      <c r="VF46" s="18"/>
      <c r="VG46" s="18"/>
      <c r="VH46" s="18"/>
      <c r="VI46" s="18"/>
      <c r="VJ46" s="18"/>
      <c r="VK46" s="18"/>
      <c r="VL46" s="18"/>
      <c r="VM46" s="18"/>
      <c r="VN46" s="18"/>
      <c r="VO46" s="18"/>
      <c r="VP46" s="18"/>
      <c r="VQ46" s="18"/>
      <c r="VR46" s="18"/>
      <c r="VS46" s="18"/>
      <c r="VT46" s="18"/>
      <c r="VU46" s="18"/>
      <c r="VV46" s="18"/>
      <c r="VW46" s="18"/>
      <c r="VX46" s="18"/>
      <c r="VY46" s="18"/>
      <c r="VZ46" s="18"/>
      <c r="WA46" s="18"/>
      <c r="WB46" s="18"/>
      <c r="WC46" s="18"/>
      <c r="WD46" s="18"/>
      <c r="WE46" s="18"/>
      <c r="WF46" s="18"/>
      <c r="WG46" s="18"/>
      <c r="WH46" s="18"/>
      <c r="WI46" s="18"/>
      <c r="WJ46" s="18"/>
      <c r="WK46" s="18"/>
      <c r="WL46" s="18"/>
      <c r="WM46" s="18"/>
      <c r="WN46" s="18"/>
      <c r="WO46" s="18"/>
      <c r="WP46" s="18"/>
      <c r="WQ46" s="18"/>
      <c r="WR46" s="18"/>
      <c r="WS46" s="18"/>
      <c r="WT46" s="18"/>
      <c r="WU46" s="18"/>
      <c r="WV46" s="18"/>
      <c r="WW46" s="18"/>
      <c r="WX46" s="18"/>
      <c r="WY46" s="18"/>
      <c r="WZ46" s="18"/>
      <c r="XA46" s="18"/>
      <c r="XB46" s="18"/>
      <c r="XC46" s="18"/>
      <c r="XD46" s="18"/>
      <c r="XE46" s="18"/>
      <c r="XF46" s="18"/>
      <c r="XG46" s="18"/>
      <c r="XH46" s="18"/>
      <c r="XI46" s="18"/>
      <c r="XJ46" s="18"/>
      <c r="XK46" s="18"/>
      <c r="XL46" s="18"/>
      <c r="XM46" s="18"/>
      <c r="XN46" s="18"/>
      <c r="XO46" s="18"/>
      <c r="XP46" s="18"/>
      <c r="XQ46" s="18"/>
      <c r="XR46" s="18"/>
      <c r="XS46" s="18"/>
      <c r="XT46" s="18"/>
      <c r="XU46" s="18"/>
      <c r="XV46" s="18"/>
      <c r="XW46" s="18"/>
      <c r="XX46" s="18"/>
      <c r="XY46" s="18"/>
      <c r="XZ46" s="18"/>
      <c r="YA46" s="18"/>
      <c r="YB46" s="18"/>
      <c r="YC46" s="18"/>
      <c r="YD46" s="18"/>
      <c r="YE46" s="18"/>
      <c r="YF46" s="18"/>
      <c r="YG46" s="18"/>
      <c r="YH46" s="18"/>
      <c r="YI46" s="18"/>
      <c r="YJ46" s="18"/>
      <c r="YK46" s="18"/>
      <c r="YL46" s="18"/>
      <c r="YM46" s="18"/>
      <c r="YN46" s="18"/>
      <c r="YO46" s="18"/>
      <c r="YP46" s="18"/>
      <c r="YQ46" s="18"/>
      <c r="YR46" s="18"/>
      <c r="YS46" s="18"/>
      <c r="YT46" s="18"/>
      <c r="YU46" s="18"/>
      <c r="YV46" s="18"/>
      <c r="YW46" s="18"/>
      <c r="YX46" s="18"/>
      <c r="YY46" s="18"/>
      <c r="YZ46" s="18"/>
      <c r="ZA46" s="18"/>
      <c r="ZB46" s="18"/>
      <c r="ZC46" s="18"/>
      <c r="ZD46" s="18"/>
      <c r="ZE46" s="18"/>
      <c r="ZF46" s="18"/>
      <c r="ZG46" s="18"/>
      <c r="ZH46" s="18"/>
      <c r="ZI46" s="18"/>
      <c r="ZJ46" s="18"/>
      <c r="ZK46" s="18"/>
      <c r="ZL46" s="18"/>
      <c r="ZM46" s="18"/>
      <c r="ZN46" s="18"/>
      <c r="ZO46" s="18"/>
      <c r="ZP46" s="18"/>
      <c r="ZQ46" s="18"/>
      <c r="ZR46" s="18"/>
      <c r="ZS46" s="18"/>
      <c r="ZT46" s="18"/>
      <c r="ZU46" s="18"/>
      <c r="ZV46" s="18"/>
      <c r="ZW46" s="18"/>
      <c r="ZX46" s="18"/>
      <c r="ZY46" s="18"/>
      <c r="ZZ46" s="18"/>
      <c r="AAA46" s="18"/>
      <c r="AAB46" s="18"/>
      <c r="AAC46" s="18"/>
      <c r="AAD46" s="18"/>
      <c r="AAE46" s="18"/>
      <c r="AAF46" s="18"/>
      <c r="AAG46" s="18"/>
      <c r="AAH46" s="18"/>
      <c r="AAI46" s="18"/>
      <c r="AAJ46" s="18"/>
      <c r="AAK46" s="18"/>
      <c r="AAL46" s="18"/>
      <c r="AAM46" s="18"/>
      <c r="AAN46" s="18"/>
      <c r="AAO46" s="18"/>
      <c r="AAP46" s="18"/>
      <c r="AAQ46" s="18"/>
      <c r="AAR46" s="18"/>
      <c r="AAS46" s="18"/>
      <c r="AAT46" s="18"/>
      <c r="AAU46" s="18"/>
      <c r="AAV46" s="18"/>
      <c r="AAW46" s="18"/>
      <c r="AAX46" s="18"/>
      <c r="AAY46" s="18"/>
      <c r="AAZ46" s="18"/>
      <c r="ABA46" s="18"/>
      <c r="ABB46" s="18"/>
      <c r="ABC46" s="18"/>
      <c r="ABD46" s="18"/>
      <c r="ABE46" s="18"/>
      <c r="ABF46" s="18"/>
      <c r="ABG46" s="18"/>
      <c r="ABH46" s="18"/>
      <c r="ABI46" s="18"/>
      <c r="ABJ46" s="18"/>
      <c r="ABK46" s="18"/>
      <c r="ABL46" s="18"/>
      <c r="ABM46" s="18"/>
      <c r="ABN46" s="18"/>
      <c r="ABO46" s="18"/>
      <c r="ABP46" s="18"/>
      <c r="ABQ46" s="18"/>
      <c r="ABR46" s="18"/>
      <c r="ABS46" s="18"/>
      <c r="ABT46" s="18"/>
      <c r="ABU46" s="18"/>
      <c r="ABV46" s="18"/>
      <c r="ABW46" s="18"/>
      <c r="ABX46" s="18"/>
      <c r="ABY46" s="18"/>
      <c r="ABZ46" s="18"/>
      <c r="ACA46" s="18"/>
      <c r="ACB46" s="18"/>
      <c r="ACC46" s="18"/>
      <c r="ACD46" s="18"/>
      <c r="ACE46" s="18"/>
      <c r="ACF46" s="18"/>
      <c r="ACG46" s="18"/>
      <c r="ACH46" s="18"/>
      <c r="ACI46" s="18"/>
      <c r="ACJ46" s="18"/>
      <c r="ACK46" s="18"/>
      <c r="ACL46" s="18"/>
      <c r="ACM46" s="18"/>
      <c r="ACN46" s="18"/>
      <c r="ACO46" s="18"/>
      <c r="ACP46" s="18"/>
      <c r="ACQ46" s="18"/>
      <c r="ACR46" s="18"/>
      <c r="ACS46" s="18"/>
      <c r="ACT46" s="18"/>
      <c r="ACU46" s="18"/>
      <c r="ACV46" s="18"/>
      <c r="ACW46" s="18"/>
      <c r="ACX46" s="18"/>
      <c r="ACY46" s="18"/>
      <c r="ACZ46" s="18"/>
      <c r="ADA46" s="18"/>
      <c r="ADB46" s="18"/>
      <c r="ADC46" s="18"/>
      <c r="ADD46" s="18"/>
      <c r="ADE46" s="18"/>
      <c r="ADF46" s="18"/>
      <c r="ADG46" s="18"/>
      <c r="ADH46" s="18"/>
      <c r="ADI46" s="18"/>
      <c r="ADJ46" s="18"/>
      <c r="ADK46" s="18"/>
      <c r="ADL46" s="18"/>
      <c r="ADM46" s="18"/>
      <c r="ADN46" s="18"/>
      <c r="ADO46" s="18"/>
      <c r="ADP46" s="18"/>
      <c r="ADQ46" s="18"/>
      <c r="ADR46" s="18"/>
      <c r="ADS46" s="18"/>
      <c r="ADT46" s="18"/>
      <c r="ADU46" s="18"/>
      <c r="ADV46" s="18"/>
      <c r="ADW46" s="18"/>
      <c r="ADX46" s="18"/>
      <c r="ADY46" s="18"/>
      <c r="ADZ46" s="18"/>
      <c r="AEA46" s="18"/>
      <c r="AEB46" s="18"/>
      <c r="AEC46" s="18"/>
      <c r="AED46" s="18"/>
      <c r="AEE46" s="18"/>
      <c r="AEF46" s="18"/>
      <c r="AEG46" s="18"/>
      <c r="AEH46" s="18"/>
      <c r="AEI46" s="18"/>
      <c r="AEJ46" s="18"/>
      <c r="AEK46" s="18"/>
      <c r="AEL46" s="18"/>
      <c r="AEM46" s="18"/>
      <c r="AEN46" s="18"/>
      <c r="AEO46" s="18"/>
      <c r="AEP46" s="18"/>
      <c r="AEQ46" s="18"/>
      <c r="AER46" s="18"/>
      <c r="AES46" s="18"/>
      <c r="AET46" s="18"/>
      <c r="AEU46" s="18"/>
      <c r="AEV46" s="18"/>
      <c r="AEW46" s="18"/>
      <c r="AEX46" s="18"/>
      <c r="AEY46" s="18"/>
      <c r="AEZ46" s="18"/>
      <c r="AFA46" s="18"/>
      <c r="AFB46" s="18"/>
      <c r="AFC46" s="18"/>
      <c r="AFD46" s="18"/>
      <c r="AFE46" s="18"/>
      <c r="AFF46" s="18"/>
      <c r="AFG46" s="18"/>
      <c r="AFH46" s="18"/>
      <c r="AFI46" s="18"/>
      <c r="AFJ46" s="18"/>
      <c r="AFK46" s="18"/>
      <c r="AFL46" s="18"/>
      <c r="AFM46" s="18"/>
      <c r="AFN46" s="18"/>
      <c r="AFO46" s="18"/>
      <c r="AFP46" s="18"/>
      <c r="AFQ46" s="18"/>
      <c r="AFR46" s="18"/>
      <c r="AFS46" s="18"/>
      <c r="AFT46" s="18"/>
      <c r="AFU46" s="18"/>
      <c r="AFV46" s="18"/>
      <c r="AFW46" s="18"/>
      <c r="AFX46" s="18"/>
      <c r="AFY46" s="18"/>
      <c r="AFZ46" s="18"/>
      <c r="AGA46" s="18"/>
      <c r="AGB46" s="18"/>
      <c r="AGC46" s="18"/>
      <c r="AGD46" s="18"/>
      <c r="AGE46" s="18"/>
      <c r="AGF46" s="18"/>
      <c r="AGG46" s="18"/>
      <c r="AGH46" s="18"/>
      <c r="AGI46" s="18"/>
      <c r="AGJ46" s="18"/>
      <c r="AGK46" s="18"/>
      <c r="AGL46" s="18"/>
      <c r="AGM46" s="18"/>
      <c r="AGN46" s="18"/>
      <c r="AGO46" s="18"/>
      <c r="AGP46" s="18"/>
      <c r="AGQ46" s="18"/>
      <c r="AGR46" s="18"/>
      <c r="AGS46" s="18"/>
      <c r="AGT46" s="18"/>
      <c r="AGU46" s="18"/>
      <c r="AGV46" s="18"/>
      <c r="AGW46" s="18"/>
      <c r="AGX46" s="18"/>
      <c r="AGY46" s="18"/>
      <c r="AGZ46" s="18"/>
      <c r="AHA46" s="18"/>
      <c r="AHB46" s="18"/>
      <c r="AHC46" s="18"/>
      <c r="AHD46" s="18"/>
      <c r="AHE46" s="18"/>
      <c r="AHF46" s="18"/>
      <c r="AHG46" s="18"/>
      <c r="AHH46" s="18"/>
      <c r="AHI46" s="18"/>
      <c r="AHJ46" s="18"/>
      <c r="AHK46" s="18"/>
      <c r="AHL46" s="18"/>
      <c r="AHM46" s="18"/>
      <c r="AHN46" s="18"/>
      <c r="AHO46" s="18"/>
      <c r="AHP46" s="18"/>
      <c r="AHQ46" s="18"/>
      <c r="AHR46" s="18"/>
      <c r="AHS46" s="18"/>
      <c r="AHT46" s="18"/>
      <c r="AHU46" s="18"/>
      <c r="AHV46" s="18"/>
      <c r="AHW46" s="18"/>
      <c r="AHX46" s="18"/>
      <c r="AHY46" s="18"/>
      <c r="AHZ46" s="18"/>
      <c r="AIA46" s="18"/>
      <c r="AIB46" s="18"/>
      <c r="AIC46" s="18"/>
      <c r="AID46" s="18"/>
      <c r="AIE46" s="18"/>
      <c r="AIF46" s="18"/>
      <c r="AIG46" s="18"/>
      <c r="AIH46" s="18"/>
      <c r="AII46" s="18"/>
      <c r="AIJ46" s="18"/>
      <c r="AIK46" s="18"/>
      <c r="AIL46" s="18"/>
      <c r="AIM46" s="18"/>
      <c r="AIN46" s="18"/>
      <c r="AIO46" s="18"/>
      <c r="AIP46" s="18"/>
      <c r="AIQ46" s="18"/>
      <c r="AIR46" s="18"/>
      <c r="AIS46" s="18"/>
      <c r="AIT46" s="18"/>
      <c r="AIU46" s="18"/>
      <c r="AIV46" s="18"/>
      <c r="AIW46" s="18"/>
      <c r="AIX46" s="18"/>
      <c r="AIY46" s="18"/>
      <c r="AIZ46" s="18"/>
      <c r="AJA46" s="18"/>
      <c r="AJB46" s="18"/>
      <c r="AJC46" s="18"/>
      <c r="AJD46" s="18"/>
      <c r="AJE46" s="18"/>
      <c r="AJF46" s="18"/>
      <c r="AJG46" s="18"/>
      <c r="AJH46" s="18"/>
      <c r="AJI46" s="18"/>
      <c r="AJJ46" s="18"/>
      <c r="AJK46" s="18"/>
      <c r="AJL46" s="18"/>
      <c r="AJM46" s="18"/>
      <c r="AJN46" s="18"/>
      <c r="AJO46" s="18"/>
      <c r="AJP46" s="18"/>
      <c r="AJQ46" s="18"/>
      <c r="AJR46" s="18"/>
      <c r="AJS46" s="18"/>
      <c r="AJT46" s="18"/>
      <c r="AJU46" s="18"/>
      <c r="AJV46" s="18"/>
      <c r="AJW46" s="18"/>
      <c r="AJX46" s="18"/>
      <c r="AJY46" s="18"/>
      <c r="AJZ46" s="18"/>
      <c r="AKA46" s="18"/>
      <c r="AKB46" s="18"/>
      <c r="AKC46" s="18"/>
      <c r="AKD46" s="18"/>
      <c r="AKE46" s="18"/>
      <c r="AKF46" s="18"/>
      <c r="AKG46" s="18"/>
      <c r="AKH46" s="18"/>
      <c r="AKI46" s="18"/>
      <c r="AKJ46" s="18"/>
      <c r="AKK46" s="18"/>
      <c r="AKL46" s="18"/>
      <c r="AKM46" s="18"/>
      <c r="AKN46" s="18"/>
      <c r="AKO46" s="18"/>
      <c r="AKP46" s="18"/>
      <c r="AKQ46" s="18"/>
      <c r="AKR46" s="18"/>
      <c r="AKS46" s="18"/>
      <c r="AKT46" s="18"/>
      <c r="AKU46" s="18"/>
      <c r="AKV46" s="18"/>
      <c r="AKW46" s="18"/>
      <c r="AKX46" s="18"/>
      <c r="AKY46" s="18"/>
      <c r="AKZ46" s="18"/>
      <c r="ALA46" s="18"/>
      <c r="ALB46" s="18"/>
      <c r="ALC46" s="18"/>
      <c r="ALD46" s="18"/>
      <c r="ALE46" s="18"/>
      <c r="ALF46" s="18"/>
      <c r="ALG46" s="18"/>
      <c r="ALH46" s="18"/>
    </row>
  </sheetData>
  <mergeCells count="13">
    <mergeCell ref="E43:S43"/>
    <mergeCell ref="P2:R2"/>
    <mergeCell ref="S2:U2"/>
    <mergeCell ref="A1:U1"/>
    <mergeCell ref="A28:A29"/>
    <mergeCell ref="B29:D29"/>
    <mergeCell ref="E29:Q29"/>
    <mergeCell ref="A2:A3"/>
    <mergeCell ref="B2:C2"/>
    <mergeCell ref="D2:F2"/>
    <mergeCell ref="G2:H2"/>
    <mergeCell ref="I2:L2"/>
    <mergeCell ref="M2:O2"/>
  </mergeCells>
  <pageMargins left="0.70866141732283472" right="0.70866141732283472" top="0.74803149606299213" bottom="0.74803149606299213" header="0.31496062992125984" footer="0.31496062992125984"/>
  <pageSetup paperSize="9" scale="69" orientation="landscape" verticalDpi="0" r:id="rId1"/>
</worksheet>
</file>

<file path=xl/worksheets/sheet2.xml><?xml version="1.0" encoding="utf-8"?>
<worksheet xmlns="http://schemas.openxmlformats.org/spreadsheetml/2006/main" xmlns:r="http://schemas.openxmlformats.org/officeDocument/2006/relationships">
  <sheetPr>
    <tabColor theme="5" tint="-0.249977111117893"/>
    <pageSetUpPr fitToPage="1"/>
  </sheetPr>
  <dimension ref="A1:O22"/>
  <sheetViews>
    <sheetView workbookViewId="0">
      <selection activeCell="F19" sqref="F19"/>
    </sheetView>
  </sheetViews>
  <sheetFormatPr defaultRowHeight="15"/>
  <cols>
    <col min="1" max="1" width="3.28515625" style="18" bestFit="1" customWidth="1"/>
    <col min="2" max="2" width="19.85546875" style="18" customWidth="1"/>
    <col min="3" max="3" width="9.140625" style="79" customWidth="1"/>
    <col min="4" max="4" width="11.85546875" style="79" bestFit="1" customWidth="1"/>
    <col min="5" max="5" width="10.42578125" style="79" customWidth="1"/>
    <col min="6" max="6" width="8.5703125" style="79" customWidth="1"/>
    <col min="7" max="7" width="11.42578125" style="79" customWidth="1"/>
    <col min="8" max="8" width="10.85546875" style="79" customWidth="1"/>
    <col min="9" max="9" width="8.42578125" style="79" customWidth="1"/>
    <col min="10" max="10" width="7.28515625" style="79" customWidth="1"/>
    <col min="11" max="11" width="10" style="79" customWidth="1"/>
    <col min="12" max="12" width="12.140625" style="79" customWidth="1"/>
    <col min="13" max="13" width="7.5703125" style="79" customWidth="1"/>
    <col min="14" max="14" width="8.42578125" style="79" customWidth="1"/>
    <col min="15" max="16384" width="9.140625" style="18"/>
  </cols>
  <sheetData>
    <row r="1" spans="1:15" ht="24.75" customHeight="1" thickBot="1">
      <c r="A1" s="699" t="s">
        <v>227</v>
      </c>
      <c r="B1" s="700"/>
      <c r="C1" s="700"/>
      <c r="D1" s="700"/>
      <c r="E1" s="700"/>
      <c r="F1" s="700"/>
      <c r="G1" s="700"/>
      <c r="H1" s="700"/>
      <c r="I1" s="700"/>
      <c r="J1" s="700"/>
      <c r="K1" s="700"/>
      <c r="L1" s="700"/>
      <c r="M1" s="700"/>
      <c r="N1" s="700"/>
    </row>
    <row r="2" spans="1:15" ht="32.25" thickBot="1">
      <c r="A2" s="84"/>
      <c r="B2" s="214" t="s">
        <v>32</v>
      </c>
      <c r="C2" s="210" t="s">
        <v>33</v>
      </c>
      <c r="D2" s="85" t="s">
        <v>34</v>
      </c>
      <c r="E2" s="85" t="s">
        <v>12</v>
      </c>
      <c r="F2" s="85" t="s">
        <v>13</v>
      </c>
      <c r="G2" s="85" t="s">
        <v>35</v>
      </c>
      <c r="H2" s="85" t="s">
        <v>10</v>
      </c>
      <c r="I2" s="85" t="s">
        <v>14</v>
      </c>
      <c r="J2" s="85" t="s">
        <v>9</v>
      </c>
      <c r="K2" s="85" t="s">
        <v>15</v>
      </c>
      <c r="L2" s="85" t="s">
        <v>174</v>
      </c>
      <c r="M2" s="85" t="s">
        <v>29</v>
      </c>
      <c r="N2" s="86" t="s">
        <v>39</v>
      </c>
    </row>
    <row r="3" spans="1:15" ht="15.75">
      <c r="A3" s="77">
        <v>1</v>
      </c>
      <c r="B3" s="599" t="s">
        <v>96</v>
      </c>
      <c r="C3" s="600">
        <v>1</v>
      </c>
      <c r="D3" s="601">
        <v>1</v>
      </c>
      <c r="E3" s="80"/>
      <c r="F3" s="601">
        <v>1</v>
      </c>
      <c r="G3" s="80"/>
      <c r="H3" s="80"/>
      <c r="I3" s="80"/>
      <c r="J3" s="80"/>
      <c r="K3" s="80"/>
      <c r="L3" s="78"/>
      <c r="M3" s="602">
        <v>2</v>
      </c>
      <c r="N3" s="603">
        <f t="shared" ref="N3:N20" si="0">SUM(C3:M3)</f>
        <v>5</v>
      </c>
    </row>
    <row r="4" spans="1:15" ht="15.75">
      <c r="A4" s="77">
        <v>2</v>
      </c>
      <c r="B4" s="599" t="s">
        <v>106</v>
      </c>
      <c r="C4" s="600">
        <v>1</v>
      </c>
      <c r="D4" s="80"/>
      <c r="E4" s="601">
        <v>1</v>
      </c>
      <c r="F4" s="80"/>
      <c r="G4" s="80"/>
      <c r="H4" s="80"/>
      <c r="I4" s="601">
        <v>2</v>
      </c>
      <c r="J4" s="601">
        <v>1</v>
      </c>
      <c r="K4" s="80"/>
      <c r="L4" s="78"/>
      <c r="M4" s="78"/>
      <c r="N4" s="603">
        <f t="shared" si="0"/>
        <v>5</v>
      </c>
    </row>
    <row r="5" spans="1:15" ht="15.75">
      <c r="A5" s="77">
        <v>3</v>
      </c>
      <c r="B5" s="599" t="s">
        <v>107</v>
      </c>
      <c r="C5" s="600">
        <v>2</v>
      </c>
      <c r="D5" s="80"/>
      <c r="E5" s="601">
        <v>1</v>
      </c>
      <c r="F5" s="601">
        <v>1</v>
      </c>
      <c r="G5" s="80"/>
      <c r="H5" s="80"/>
      <c r="I5" s="80"/>
      <c r="J5" s="80"/>
      <c r="K5" s="80"/>
      <c r="L5" s="602">
        <v>1</v>
      </c>
      <c r="M5" s="78"/>
      <c r="N5" s="603">
        <f t="shared" si="0"/>
        <v>5</v>
      </c>
    </row>
    <row r="6" spans="1:15" ht="15.75">
      <c r="A6" s="77">
        <v>4</v>
      </c>
      <c r="B6" s="604" t="s">
        <v>99</v>
      </c>
      <c r="C6" s="605">
        <v>2</v>
      </c>
      <c r="D6" s="80"/>
      <c r="E6" s="80"/>
      <c r="F6" s="606">
        <v>1</v>
      </c>
      <c r="G6" s="80"/>
      <c r="H6" s="80"/>
      <c r="I6" s="80"/>
      <c r="J6" s="80"/>
      <c r="K6" s="80"/>
      <c r="L6" s="607">
        <v>1</v>
      </c>
      <c r="M6" s="78"/>
      <c r="N6" s="608">
        <f t="shared" si="0"/>
        <v>4</v>
      </c>
    </row>
    <row r="7" spans="1:15" ht="15.75">
      <c r="A7" s="77">
        <v>5</v>
      </c>
      <c r="B7" s="609" t="s">
        <v>111</v>
      </c>
      <c r="C7" s="605">
        <v>2</v>
      </c>
      <c r="D7" s="80"/>
      <c r="E7" s="80"/>
      <c r="F7" s="80"/>
      <c r="G7" s="80"/>
      <c r="H7" s="80"/>
      <c r="I7" s="80"/>
      <c r="J7" s="606">
        <v>2</v>
      </c>
      <c r="K7" s="80"/>
      <c r="L7" s="78"/>
      <c r="M7" s="78"/>
      <c r="N7" s="608">
        <f t="shared" si="0"/>
        <v>4</v>
      </c>
    </row>
    <row r="8" spans="1:15" ht="15.75">
      <c r="A8" s="77">
        <v>6</v>
      </c>
      <c r="B8" s="610" t="s">
        <v>112</v>
      </c>
      <c r="C8" s="611">
        <v>1</v>
      </c>
      <c r="D8" s="80"/>
      <c r="E8" s="80"/>
      <c r="F8" s="80"/>
      <c r="G8" s="80"/>
      <c r="H8" s="80"/>
      <c r="I8" s="80"/>
      <c r="J8" s="80"/>
      <c r="K8" s="80"/>
      <c r="L8" s="78"/>
      <c r="M8" s="612">
        <v>2</v>
      </c>
      <c r="N8" s="613">
        <f t="shared" si="0"/>
        <v>3</v>
      </c>
    </row>
    <row r="9" spans="1:15" ht="15.75">
      <c r="A9" s="77">
        <v>7</v>
      </c>
      <c r="B9" s="614" t="s">
        <v>95</v>
      </c>
      <c r="C9" s="211"/>
      <c r="D9" s="81"/>
      <c r="E9" s="81"/>
      <c r="F9" s="615">
        <v>1</v>
      </c>
      <c r="G9" s="615">
        <v>1</v>
      </c>
      <c r="H9" s="81"/>
      <c r="I9" s="81"/>
      <c r="J9" s="81"/>
      <c r="K9" s="81"/>
      <c r="L9" s="82"/>
      <c r="M9" s="82"/>
      <c r="N9" s="616">
        <f t="shared" si="0"/>
        <v>2</v>
      </c>
    </row>
    <row r="10" spans="1:15" ht="15.75">
      <c r="A10" s="77">
        <v>8</v>
      </c>
      <c r="B10" s="617" t="s">
        <v>85</v>
      </c>
      <c r="C10" s="618">
        <v>1</v>
      </c>
      <c r="D10" s="80"/>
      <c r="E10" s="80"/>
      <c r="F10" s="80"/>
      <c r="G10" s="619">
        <v>1</v>
      </c>
      <c r="H10" s="80"/>
      <c r="I10" s="80"/>
      <c r="J10" s="80"/>
      <c r="K10" s="80"/>
      <c r="L10" s="78"/>
      <c r="M10" s="78"/>
      <c r="N10" s="616">
        <f t="shared" si="0"/>
        <v>2</v>
      </c>
    </row>
    <row r="11" spans="1:15" ht="15.75">
      <c r="A11" s="77">
        <v>9</v>
      </c>
      <c r="B11" s="620" t="s">
        <v>98</v>
      </c>
      <c r="C11" s="212"/>
      <c r="D11" s="80"/>
      <c r="E11" s="80"/>
      <c r="F11" s="80"/>
      <c r="G11" s="80"/>
      <c r="H11" s="80"/>
      <c r="I11" s="80"/>
      <c r="J11" s="80"/>
      <c r="K11" s="80"/>
      <c r="L11" s="621">
        <v>1</v>
      </c>
      <c r="M11" s="78"/>
      <c r="N11" s="83">
        <f t="shared" si="0"/>
        <v>1</v>
      </c>
    </row>
    <row r="12" spans="1:15" ht="15.75">
      <c r="A12" s="77">
        <v>10</v>
      </c>
      <c r="B12" s="622" t="s">
        <v>103</v>
      </c>
      <c r="C12" s="212"/>
      <c r="D12" s="80"/>
      <c r="E12" s="80"/>
      <c r="F12" s="80"/>
      <c r="G12" s="80"/>
      <c r="H12" s="80"/>
      <c r="I12" s="80"/>
      <c r="J12" s="623">
        <v>1</v>
      </c>
      <c r="K12" s="80"/>
      <c r="L12" s="78"/>
      <c r="M12" s="78"/>
      <c r="N12" s="83">
        <f t="shared" si="0"/>
        <v>1</v>
      </c>
    </row>
    <row r="13" spans="1:15" ht="15.75">
      <c r="A13" s="77">
        <v>11</v>
      </c>
      <c r="B13" s="622" t="s">
        <v>108</v>
      </c>
      <c r="C13" s="212"/>
      <c r="D13" s="80"/>
      <c r="E13" s="80"/>
      <c r="F13" s="80"/>
      <c r="G13" s="80"/>
      <c r="H13" s="80"/>
      <c r="I13" s="80"/>
      <c r="J13" s="80"/>
      <c r="K13" s="80"/>
      <c r="L13" s="78"/>
      <c r="M13" s="621">
        <v>1</v>
      </c>
      <c r="N13" s="83">
        <f t="shared" si="0"/>
        <v>1</v>
      </c>
    </row>
    <row r="14" spans="1:15" ht="15.75">
      <c r="A14" s="77">
        <v>12</v>
      </c>
      <c r="B14" s="622" t="s">
        <v>109</v>
      </c>
      <c r="C14" s="624">
        <v>1</v>
      </c>
      <c r="D14" s="80"/>
      <c r="E14" s="80"/>
      <c r="F14" s="80"/>
      <c r="G14" s="80"/>
      <c r="H14" s="80"/>
      <c r="I14" s="80"/>
      <c r="J14" s="80"/>
      <c r="K14" s="80"/>
      <c r="L14" s="78"/>
      <c r="M14" s="78"/>
      <c r="N14" s="83">
        <f t="shared" si="0"/>
        <v>1</v>
      </c>
      <c r="O14" s="60"/>
    </row>
    <row r="15" spans="1:15" ht="15.75">
      <c r="A15" s="77">
        <v>13</v>
      </c>
      <c r="B15" s="622" t="s">
        <v>41</v>
      </c>
      <c r="C15" s="193"/>
      <c r="D15" s="36"/>
      <c r="E15" s="36"/>
      <c r="F15" s="36"/>
      <c r="G15" s="625">
        <v>1</v>
      </c>
      <c r="H15" s="36"/>
      <c r="I15" s="36"/>
      <c r="J15" s="36"/>
      <c r="K15" s="36"/>
      <c r="L15" s="63"/>
      <c r="M15" s="63"/>
      <c r="N15" s="83">
        <f t="shared" si="0"/>
        <v>1</v>
      </c>
    </row>
    <row r="16" spans="1:15" ht="15.75">
      <c r="A16" s="77">
        <v>14</v>
      </c>
      <c r="B16" s="622" t="s">
        <v>73</v>
      </c>
      <c r="C16" s="212"/>
      <c r="D16" s="80"/>
      <c r="E16" s="80"/>
      <c r="F16" s="80"/>
      <c r="G16" s="623">
        <v>1</v>
      </c>
      <c r="H16" s="80"/>
      <c r="I16" s="80"/>
      <c r="J16" s="80"/>
      <c r="K16" s="80"/>
      <c r="L16" s="78"/>
      <c r="M16" s="78"/>
      <c r="N16" s="83">
        <f t="shared" si="0"/>
        <v>1</v>
      </c>
    </row>
    <row r="17" spans="1:14" ht="15.75">
      <c r="A17" s="77">
        <v>15</v>
      </c>
      <c r="B17" s="622" t="s">
        <v>75</v>
      </c>
      <c r="C17" s="624">
        <v>1</v>
      </c>
      <c r="D17" s="80"/>
      <c r="E17" s="80"/>
      <c r="F17" s="80"/>
      <c r="G17" s="80"/>
      <c r="H17" s="80"/>
      <c r="I17" s="80"/>
      <c r="J17" s="80"/>
      <c r="K17" s="80"/>
      <c r="L17" s="78"/>
      <c r="M17" s="78"/>
      <c r="N17" s="83">
        <f t="shared" si="0"/>
        <v>1</v>
      </c>
    </row>
    <row r="18" spans="1:14" ht="15.75">
      <c r="A18" s="77">
        <v>16</v>
      </c>
      <c r="B18" s="622" t="s">
        <v>88</v>
      </c>
      <c r="C18" s="624">
        <v>1</v>
      </c>
      <c r="D18" s="80"/>
      <c r="E18" s="80"/>
      <c r="F18" s="80"/>
      <c r="G18" s="80"/>
      <c r="H18" s="80"/>
      <c r="I18" s="80"/>
      <c r="J18" s="80"/>
      <c r="K18" s="80"/>
      <c r="L18" s="78"/>
      <c r="M18" s="78"/>
      <c r="N18" s="83">
        <f t="shared" si="0"/>
        <v>1</v>
      </c>
    </row>
    <row r="19" spans="1:14" ht="15.75">
      <c r="A19" s="77">
        <v>17</v>
      </c>
      <c r="B19" s="622" t="s">
        <v>91</v>
      </c>
      <c r="C19" s="212"/>
      <c r="D19" s="80"/>
      <c r="E19" s="80"/>
      <c r="F19" s="80"/>
      <c r="G19" s="80"/>
      <c r="H19" s="80"/>
      <c r="I19" s="623">
        <v>1</v>
      </c>
      <c r="J19" s="80"/>
      <c r="K19" s="80"/>
      <c r="L19" s="78"/>
      <c r="M19" s="78"/>
      <c r="N19" s="83">
        <f t="shared" si="0"/>
        <v>1</v>
      </c>
    </row>
    <row r="20" spans="1:14" ht="15.75">
      <c r="A20" s="77">
        <v>18</v>
      </c>
      <c r="B20" s="622" t="s">
        <v>92</v>
      </c>
      <c r="C20" s="624">
        <v>1</v>
      </c>
      <c r="D20" s="80"/>
      <c r="E20" s="80"/>
      <c r="F20" s="80"/>
      <c r="G20" s="80"/>
      <c r="H20" s="80"/>
      <c r="I20" s="80"/>
      <c r="J20" s="80"/>
      <c r="K20" s="80"/>
      <c r="L20" s="78"/>
      <c r="M20" s="78"/>
      <c r="N20" s="83">
        <f t="shared" si="0"/>
        <v>1</v>
      </c>
    </row>
    <row r="21" spans="1:14" ht="16.5" thickBot="1">
      <c r="A21" s="77">
        <v>19</v>
      </c>
      <c r="B21" s="626" t="s">
        <v>206</v>
      </c>
      <c r="C21" s="516"/>
      <c r="D21" s="517"/>
      <c r="E21" s="517"/>
      <c r="F21" s="517"/>
      <c r="G21" s="517"/>
      <c r="H21" s="517"/>
      <c r="I21" s="517"/>
      <c r="J21" s="517"/>
      <c r="K21" s="627">
        <v>1</v>
      </c>
      <c r="L21" s="518"/>
      <c r="M21" s="518"/>
      <c r="N21" s="519">
        <v>1</v>
      </c>
    </row>
    <row r="22" spans="1:14" s="88" customFormat="1" ht="16.5" thickBot="1">
      <c r="A22" s="87"/>
      <c r="B22" s="215"/>
      <c r="C22" s="213">
        <f>SUM(C3:C21)</f>
        <v>14</v>
      </c>
      <c r="D22" s="213">
        <f t="shared" ref="D22:N22" si="1">SUM(D3:D21)</f>
        <v>1</v>
      </c>
      <c r="E22" s="213">
        <f t="shared" si="1"/>
        <v>2</v>
      </c>
      <c r="F22" s="213">
        <f t="shared" si="1"/>
        <v>4</v>
      </c>
      <c r="G22" s="213">
        <f t="shared" si="1"/>
        <v>4</v>
      </c>
      <c r="H22" s="213">
        <f t="shared" si="1"/>
        <v>0</v>
      </c>
      <c r="I22" s="213">
        <f t="shared" si="1"/>
        <v>3</v>
      </c>
      <c r="J22" s="213">
        <f t="shared" si="1"/>
        <v>4</v>
      </c>
      <c r="K22" s="213">
        <f t="shared" si="1"/>
        <v>1</v>
      </c>
      <c r="L22" s="213">
        <f t="shared" si="1"/>
        <v>3</v>
      </c>
      <c r="M22" s="213">
        <f t="shared" si="1"/>
        <v>5</v>
      </c>
      <c r="N22" s="213">
        <f t="shared" si="1"/>
        <v>41</v>
      </c>
    </row>
  </sheetData>
  <sortState ref="B3:B23">
    <sortCondition ref="B3:B23"/>
  </sortState>
  <mergeCells count="1">
    <mergeCell ref="A1:N1"/>
  </mergeCells>
  <pageMargins left="0.70866141732283472" right="0.70866141732283472" top="0.74803149606299213" bottom="0.74803149606299213" header="0.31496062992125984" footer="0.31496062992125984"/>
  <pageSetup paperSize="9" scale="96" orientation="landscape" verticalDpi="0" r:id="rId1"/>
</worksheet>
</file>

<file path=xl/worksheets/sheet3.xml><?xml version="1.0" encoding="utf-8"?>
<worksheet xmlns="http://schemas.openxmlformats.org/spreadsheetml/2006/main" xmlns:r="http://schemas.openxmlformats.org/officeDocument/2006/relationships">
  <sheetPr>
    <tabColor theme="5" tint="-0.249977111117893"/>
    <pageSetUpPr fitToPage="1"/>
  </sheetPr>
  <dimension ref="A1:BK83"/>
  <sheetViews>
    <sheetView view="pageBreakPreview" zoomScale="95" zoomScaleSheetLayoutView="95" workbookViewId="0">
      <pane xSplit="2" ySplit="3" topLeftCell="C4" activePane="bottomRight" state="frozen"/>
      <selection pane="topRight" activeCell="C1" sqref="C1"/>
      <selection pane="bottomLeft" activeCell="A4" sqref="A4"/>
      <selection pane="bottomRight" activeCell="Q79" sqref="Q79"/>
    </sheetView>
  </sheetViews>
  <sheetFormatPr defaultRowHeight="15"/>
  <cols>
    <col min="1" max="1" width="3.140625" style="18" bestFit="1" customWidth="1"/>
    <col min="2" max="2" width="17.7109375" style="18" customWidth="1"/>
    <col min="3" max="3" width="3.85546875" style="246" customWidth="1"/>
    <col min="4" max="4" width="3.42578125" style="248" bestFit="1" customWidth="1"/>
    <col min="5" max="7" width="3.42578125" style="18" bestFit="1" customWidth="1"/>
    <col min="8" max="8" width="3.85546875" style="246" customWidth="1"/>
    <col min="9" max="9" width="3.42578125" style="248" bestFit="1" customWidth="1"/>
    <col min="10" max="12" width="3.42578125" style="18" bestFit="1" customWidth="1"/>
    <col min="13" max="13" width="3.85546875" style="246" customWidth="1"/>
    <col min="14" max="14" width="3.42578125" style="248" bestFit="1" customWidth="1"/>
    <col min="15" max="17" width="3.42578125" style="18" bestFit="1" customWidth="1"/>
    <col min="18" max="18" width="3.85546875" style="246" customWidth="1"/>
    <col min="19" max="19" width="3.42578125" style="248" bestFit="1" customWidth="1"/>
    <col min="20" max="22" width="3.42578125" style="18" bestFit="1" customWidth="1"/>
    <col min="23" max="23" width="3.85546875" style="246" customWidth="1"/>
    <col min="24" max="24" width="3.42578125" style="248" bestFit="1" customWidth="1"/>
    <col min="25" max="27" width="3.42578125" style="18" bestFit="1" customWidth="1"/>
    <col min="28" max="28" width="3.85546875" style="246" customWidth="1"/>
    <col min="29" max="29" width="3.42578125" style="248" bestFit="1" customWidth="1"/>
    <col min="30" max="32" width="3.42578125" style="18" bestFit="1" customWidth="1"/>
    <col min="33" max="33" width="3.85546875" style="246" customWidth="1"/>
    <col min="34" max="34" width="3.42578125" style="248" bestFit="1" customWidth="1"/>
    <col min="35" max="37" width="3.42578125" style="18" bestFit="1" customWidth="1"/>
    <col min="38" max="38" width="3.85546875" style="246" customWidth="1"/>
    <col min="39" max="42" width="3.42578125" style="18" bestFit="1" customWidth="1"/>
    <col min="43" max="43" width="3.85546875" style="246" customWidth="1"/>
    <col min="44" max="47" width="3.42578125" style="18" bestFit="1" customWidth="1"/>
    <col min="48" max="48" width="3.85546875" style="246" customWidth="1"/>
    <col min="49" max="52" width="3.42578125" style="18" bestFit="1" customWidth="1"/>
    <col min="53" max="53" width="3.42578125" style="533" customWidth="1"/>
    <col min="54" max="57" width="3.42578125" style="18" customWidth="1"/>
    <col min="58" max="58" width="3.85546875" style="246" customWidth="1"/>
    <col min="59" max="59" width="3.42578125" style="248" bestFit="1" customWidth="1"/>
    <col min="60" max="62" width="3.42578125" style="18" bestFit="1" customWidth="1"/>
    <col min="63" max="64" width="4.85546875" style="18" bestFit="1" customWidth="1"/>
    <col min="65" max="16384" width="9.140625" style="18"/>
  </cols>
  <sheetData>
    <row r="1" spans="1:62" ht="15.75" customHeight="1" thickBot="1">
      <c r="A1" s="707" t="s">
        <v>31</v>
      </c>
      <c r="B1" s="707"/>
      <c r="C1" s="707"/>
      <c r="D1" s="707"/>
      <c r="E1" s="707"/>
      <c r="F1" s="707"/>
      <c r="G1" s="707"/>
      <c r="H1" s="707"/>
      <c r="I1" s="707"/>
      <c r="J1" s="707"/>
      <c r="K1" s="707"/>
      <c r="L1" s="707"/>
      <c r="M1" s="707"/>
      <c r="N1" s="707"/>
      <c r="O1" s="707"/>
      <c r="P1" s="707"/>
      <c r="Q1" s="707"/>
      <c r="R1" s="707"/>
      <c r="S1" s="707"/>
      <c r="T1" s="707"/>
      <c r="U1" s="707"/>
      <c r="V1" s="707"/>
      <c r="W1" s="707"/>
      <c r="X1" s="707"/>
      <c r="Y1" s="707"/>
      <c r="Z1" s="707"/>
      <c r="AA1" s="707"/>
      <c r="AB1" s="707"/>
      <c r="AC1" s="707"/>
      <c r="AD1" s="707"/>
      <c r="AE1" s="707"/>
      <c r="AF1" s="707"/>
      <c r="AG1" s="249"/>
      <c r="AH1" s="202"/>
      <c r="AI1" s="201"/>
      <c r="AJ1" s="201"/>
      <c r="AK1" s="16"/>
      <c r="AL1" s="254"/>
      <c r="AM1" s="16"/>
      <c r="AN1" s="16"/>
      <c r="AO1" s="16"/>
      <c r="AP1" s="17"/>
      <c r="AQ1" s="89"/>
      <c r="AR1" s="17"/>
      <c r="AS1" s="17"/>
      <c r="AT1" s="17"/>
      <c r="AU1" s="17"/>
      <c r="AV1" s="89"/>
      <c r="AW1" s="17"/>
      <c r="AX1" s="17"/>
      <c r="AY1" s="17"/>
      <c r="AZ1" s="17"/>
      <c r="BA1" s="531"/>
      <c r="BB1" s="17"/>
      <c r="BC1" s="17"/>
      <c r="BD1" s="17"/>
      <c r="BE1" s="17"/>
      <c r="BF1" s="89"/>
      <c r="BG1" s="17"/>
      <c r="BH1" s="17"/>
      <c r="BI1" s="17"/>
    </row>
    <row r="2" spans="1:62" ht="15" customHeight="1">
      <c r="A2" s="30"/>
      <c r="B2" s="204" t="s">
        <v>32</v>
      </c>
      <c r="C2" s="701" t="s">
        <v>33</v>
      </c>
      <c r="D2" s="702"/>
      <c r="E2" s="702"/>
      <c r="F2" s="702"/>
      <c r="G2" s="703"/>
      <c r="H2" s="701" t="s">
        <v>34</v>
      </c>
      <c r="I2" s="702"/>
      <c r="J2" s="702"/>
      <c r="K2" s="702"/>
      <c r="L2" s="703"/>
      <c r="M2" s="708" t="s">
        <v>12</v>
      </c>
      <c r="N2" s="709"/>
      <c r="O2" s="709"/>
      <c r="P2" s="709"/>
      <c r="Q2" s="709"/>
      <c r="R2" s="701" t="s">
        <v>13</v>
      </c>
      <c r="S2" s="702"/>
      <c r="T2" s="702"/>
      <c r="U2" s="702"/>
      <c r="V2" s="703"/>
      <c r="W2" s="701" t="s">
        <v>35</v>
      </c>
      <c r="X2" s="702"/>
      <c r="Y2" s="702"/>
      <c r="Z2" s="702"/>
      <c r="AA2" s="703"/>
      <c r="AB2" s="701" t="s">
        <v>10</v>
      </c>
      <c r="AC2" s="702"/>
      <c r="AD2" s="702"/>
      <c r="AE2" s="702"/>
      <c r="AF2" s="703"/>
      <c r="AG2" s="701" t="s">
        <v>14</v>
      </c>
      <c r="AH2" s="702"/>
      <c r="AI2" s="702"/>
      <c r="AJ2" s="702"/>
      <c r="AK2" s="703"/>
      <c r="AL2" s="701" t="s">
        <v>9</v>
      </c>
      <c r="AM2" s="702"/>
      <c r="AN2" s="702"/>
      <c r="AO2" s="702"/>
      <c r="AP2" s="703"/>
      <c r="AQ2" s="701" t="s">
        <v>15</v>
      </c>
      <c r="AR2" s="702"/>
      <c r="AS2" s="702"/>
      <c r="AT2" s="702"/>
      <c r="AU2" s="703"/>
      <c r="AV2" s="701" t="s">
        <v>29</v>
      </c>
      <c r="AW2" s="702"/>
      <c r="AX2" s="702"/>
      <c r="AY2" s="702"/>
      <c r="AZ2" s="703"/>
      <c r="BA2" s="701" t="s">
        <v>174</v>
      </c>
      <c r="BB2" s="702"/>
      <c r="BC2" s="702"/>
      <c r="BD2" s="702"/>
      <c r="BE2" s="703"/>
      <c r="BF2" s="704" t="s">
        <v>39</v>
      </c>
      <c r="BG2" s="705"/>
      <c r="BH2" s="705"/>
      <c r="BI2" s="705"/>
      <c r="BJ2" s="706"/>
    </row>
    <row r="3" spans="1:62" ht="26.25">
      <c r="A3" s="30"/>
      <c r="B3" s="21"/>
      <c r="C3" s="241">
        <v>2022</v>
      </c>
      <c r="D3" s="5">
        <v>2021</v>
      </c>
      <c r="E3" s="5">
        <v>2020</v>
      </c>
      <c r="F3" s="5">
        <v>2019</v>
      </c>
      <c r="G3" s="205">
        <v>2018</v>
      </c>
      <c r="H3" s="241">
        <v>2022</v>
      </c>
      <c r="I3" s="5">
        <v>2021</v>
      </c>
      <c r="J3" s="5">
        <v>2020</v>
      </c>
      <c r="K3" s="5">
        <v>2019</v>
      </c>
      <c r="L3" s="205">
        <v>2018</v>
      </c>
      <c r="M3" s="250">
        <v>2022</v>
      </c>
      <c r="N3" s="5">
        <v>2021</v>
      </c>
      <c r="O3" s="5">
        <v>2020</v>
      </c>
      <c r="P3" s="5">
        <v>2019</v>
      </c>
      <c r="Q3" s="207">
        <v>2018</v>
      </c>
      <c r="R3" s="241">
        <v>2022</v>
      </c>
      <c r="S3" s="5">
        <v>2021</v>
      </c>
      <c r="T3" s="5">
        <v>2020</v>
      </c>
      <c r="U3" s="5">
        <v>2019</v>
      </c>
      <c r="V3" s="205">
        <v>2018</v>
      </c>
      <c r="W3" s="241">
        <v>2022</v>
      </c>
      <c r="X3" s="5">
        <v>2021</v>
      </c>
      <c r="Y3" s="5">
        <v>2020</v>
      </c>
      <c r="Z3" s="5">
        <v>2019</v>
      </c>
      <c r="AA3" s="205">
        <v>2018</v>
      </c>
      <c r="AB3" s="241">
        <v>2022</v>
      </c>
      <c r="AC3" s="5">
        <v>2021</v>
      </c>
      <c r="AD3" s="5">
        <v>2020</v>
      </c>
      <c r="AE3" s="5">
        <v>2019</v>
      </c>
      <c r="AF3" s="205">
        <v>2018</v>
      </c>
      <c r="AG3" s="241">
        <v>2022</v>
      </c>
      <c r="AH3" s="5">
        <v>2021</v>
      </c>
      <c r="AI3" s="5">
        <v>2020</v>
      </c>
      <c r="AJ3" s="5">
        <v>2019</v>
      </c>
      <c r="AK3" s="205">
        <v>2018</v>
      </c>
      <c r="AL3" s="241">
        <v>2022</v>
      </c>
      <c r="AM3" s="5">
        <v>2021</v>
      </c>
      <c r="AN3" s="5">
        <v>2020</v>
      </c>
      <c r="AO3" s="5">
        <v>2019</v>
      </c>
      <c r="AP3" s="205">
        <v>2018</v>
      </c>
      <c r="AQ3" s="241">
        <v>2022</v>
      </c>
      <c r="AR3" s="5">
        <v>2021</v>
      </c>
      <c r="AS3" s="5">
        <v>2020</v>
      </c>
      <c r="AT3" s="5">
        <v>2019</v>
      </c>
      <c r="AU3" s="205">
        <v>2018</v>
      </c>
      <c r="AV3" s="241">
        <v>2022</v>
      </c>
      <c r="AW3" s="5">
        <v>2021</v>
      </c>
      <c r="AX3" s="5">
        <v>2020</v>
      </c>
      <c r="AY3" s="5">
        <v>2019</v>
      </c>
      <c r="AZ3" s="205">
        <v>2018</v>
      </c>
      <c r="BA3" s="241">
        <v>2022</v>
      </c>
      <c r="BB3" s="5">
        <v>2021</v>
      </c>
      <c r="BC3" s="5">
        <v>2020</v>
      </c>
      <c r="BD3" s="5">
        <v>2019</v>
      </c>
      <c r="BE3" s="205">
        <v>2018</v>
      </c>
      <c r="BF3" s="241">
        <v>2022</v>
      </c>
      <c r="BG3" s="5">
        <v>2021</v>
      </c>
      <c r="BH3" s="5">
        <v>2020</v>
      </c>
      <c r="BI3" s="5">
        <v>2019</v>
      </c>
      <c r="BJ3" s="205">
        <v>2018</v>
      </c>
    </row>
    <row r="4" spans="1:62">
      <c r="A4" s="30">
        <v>1</v>
      </c>
      <c r="B4" s="22" t="s">
        <v>40</v>
      </c>
      <c r="C4" s="242"/>
      <c r="D4" s="6"/>
      <c r="E4" s="2"/>
      <c r="F4" s="6"/>
      <c r="G4" s="206"/>
      <c r="H4" s="242"/>
      <c r="I4" s="6"/>
      <c r="J4" s="2"/>
      <c r="K4" s="8"/>
      <c r="L4" s="206"/>
      <c r="M4" s="251"/>
      <c r="N4" s="6"/>
      <c r="O4" s="2"/>
      <c r="P4" s="9"/>
      <c r="Q4" s="208"/>
      <c r="R4" s="242"/>
      <c r="S4" s="6"/>
      <c r="T4" s="2"/>
      <c r="U4" s="11"/>
      <c r="V4" s="206"/>
      <c r="W4" s="242"/>
      <c r="X4" s="6"/>
      <c r="Y4" s="2"/>
      <c r="Z4" s="11"/>
      <c r="AA4" s="206"/>
      <c r="AB4" s="242"/>
      <c r="AC4" s="6"/>
      <c r="AD4" s="2"/>
      <c r="AE4" s="11"/>
      <c r="AF4" s="206"/>
      <c r="AG4" s="242"/>
      <c r="AH4" s="6"/>
      <c r="AI4" s="2"/>
      <c r="AJ4" s="10"/>
      <c r="AK4" s="206"/>
      <c r="AL4" s="242"/>
      <c r="AM4" s="6"/>
      <c r="AN4" s="2">
        <v>1</v>
      </c>
      <c r="AO4" s="10">
        <v>1</v>
      </c>
      <c r="AP4" s="206"/>
      <c r="AQ4" s="242"/>
      <c r="AR4" s="6"/>
      <c r="AS4" s="2"/>
      <c r="AT4" s="7">
        <v>1</v>
      </c>
      <c r="AU4" s="206"/>
      <c r="AV4" s="242"/>
      <c r="AW4" s="6"/>
      <c r="AX4" s="2"/>
      <c r="AY4" s="7"/>
      <c r="AZ4" s="206"/>
      <c r="BA4" s="532"/>
      <c r="BB4" s="530"/>
      <c r="BC4" s="530"/>
      <c r="BD4" s="530"/>
      <c r="BE4" s="530"/>
      <c r="BF4" s="242">
        <f t="shared" ref="BF4:BF9" si="0">SUM(C4,H4,M4,R4,W4,AB4,AG4,AL4,AQ4,AV4)</f>
        <v>0</v>
      </c>
      <c r="BG4" s="6"/>
      <c r="BH4" s="2">
        <v>1</v>
      </c>
      <c r="BI4" s="10">
        <v>2</v>
      </c>
      <c r="BJ4" s="206"/>
    </row>
    <row r="5" spans="1:62">
      <c r="A5" s="30">
        <v>2</v>
      </c>
      <c r="B5" s="22" t="s">
        <v>41</v>
      </c>
      <c r="C5" s="242"/>
      <c r="D5" s="6"/>
      <c r="E5" s="2"/>
      <c r="F5" s="6"/>
      <c r="G5" s="206"/>
      <c r="H5" s="242"/>
      <c r="I5" s="6"/>
      <c r="J5" s="2"/>
      <c r="K5" s="8"/>
      <c r="L5" s="206"/>
      <c r="M5" s="251"/>
      <c r="N5" s="6"/>
      <c r="O5" s="2"/>
      <c r="P5" s="9"/>
      <c r="Q5" s="208"/>
      <c r="R5" s="242"/>
      <c r="S5" s="6"/>
      <c r="T5" s="2"/>
      <c r="U5" s="11"/>
      <c r="V5" s="206"/>
      <c r="W5" s="242">
        <v>1</v>
      </c>
      <c r="X5" s="6"/>
      <c r="Y5" s="2"/>
      <c r="Z5" s="11"/>
      <c r="AA5" s="206"/>
      <c r="AB5" s="242"/>
      <c r="AC5" s="6"/>
      <c r="AD5" s="2"/>
      <c r="AE5" s="11"/>
      <c r="AF5" s="206"/>
      <c r="AG5" s="242"/>
      <c r="AH5" s="6"/>
      <c r="AI5" s="2"/>
      <c r="AJ5" s="10"/>
      <c r="AK5" s="206"/>
      <c r="AL5" s="242"/>
      <c r="AM5" s="6"/>
      <c r="AN5" s="2"/>
      <c r="AO5" s="10"/>
      <c r="AP5" s="206"/>
      <c r="AQ5" s="242"/>
      <c r="AR5" s="6"/>
      <c r="AS5" s="2"/>
      <c r="AT5" s="7"/>
      <c r="AU5" s="206"/>
      <c r="AV5" s="242"/>
      <c r="AW5" s="6"/>
      <c r="AX5" s="2"/>
      <c r="AY5" s="7"/>
      <c r="AZ5" s="206"/>
      <c r="BA5" s="532"/>
      <c r="BB5" s="530"/>
      <c r="BC5" s="530"/>
      <c r="BD5" s="530"/>
      <c r="BE5" s="530"/>
      <c r="BF5" s="242">
        <f t="shared" si="0"/>
        <v>1</v>
      </c>
      <c r="BG5" s="6"/>
      <c r="BH5" s="2"/>
      <c r="BI5" s="10"/>
      <c r="BJ5" s="206"/>
    </row>
    <row r="6" spans="1:62">
      <c r="A6" s="30">
        <v>3</v>
      </c>
      <c r="B6" s="22" t="s">
        <v>42</v>
      </c>
      <c r="C6" s="242"/>
      <c r="D6" s="6"/>
      <c r="E6" s="2"/>
      <c r="F6" s="6"/>
      <c r="G6" s="206"/>
      <c r="H6" s="242"/>
      <c r="I6" s="6"/>
      <c r="J6" s="2"/>
      <c r="K6" s="8"/>
      <c r="L6" s="206"/>
      <c r="M6" s="251"/>
      <c r="N6" s="6"/>
      <c r="O6" s="2"/>
      <c r="P6" s="9"/>
      <c r="Q6" s="208"/>
      <c r="R6" s="242"/>
      <c r="S6" s="6"/>
      <c r="T6" s="2"/>
      <c r="U6" s="11"/>
      <c r="V6" s="206"/>
      <c r="W6" s="242"/>
      <c r="X6" s="6"/>
      <c r="Y6" s="2"/>
      <c r="Z6" s="11"/>
      <c r="AA6" s="206"/>
      <c r="AB6" s="242"/>
      <c r="AC6" s="6"/>
      <c r="AD6" s="2"/>
      <c r="AE6" s="11"/>
      <c r="AF6" s="206"/>
      <c r="AG6" s="242"/>
      <c r="AH6" s="6"/>
      <c r="AI6" s="2"/>
      <c r="AJ6" s="10"/>
      <c r="AK6" s="206"/>
      <c r="AL6" s="242"/>
      <c r="AM6" s="6"/>
      <c r="AN6" s="2"/>
      <c r="AO6" s="10"/>
      <c r="AP6" s="206">
        <v>1</v>
      </c>
      <c r="AQ6" s="242"/>
      <c r="AR6" s="6"/>
      <c r="AS6" s="2"/>
      <c r="AT6" s="7"/>
      <c r="AU6" s="206"/>
      <c r="AV6" s="242"/>
      <c r="AW6" s="6"/>
      <c r="AX6" s="2"/>
      <c r="AY6" s="7"/>
      <c r="AZ6" s="206"/>
      <c r="BA6" s="532"/>
      <c r="BB6" s="530"/>
      <c r="BC6" s="530"/>
      <c r="BD6" s="530"/>
      <c r="BE6" s="530"/>
      <c r="BF6" s="242">
        <f t="shared" si="0"/>
        <v>0</v>
      </c>
      <c r="BG6" s="6"/>
      <c r="BH6" s="2"/>
      <c r="BI6" s="10"/>
      <c r="BJ6" s="206">
        <v>1</v>
      </c>
    </row>
    <row r="7" spans="1:62">
      <c r="A7" s="30">
        <v>4</v>
      </c>
      <c r="B7" s="22" t="s">
        <v>43</v>
      </c>
      <c r="C7" s="242"/>
      <c r="D7" s="6"/>
      <c r="E7" s="2"/>
      <c r="F7" s="6"/>
      <c r="G7" s="206"/>
      <c r="H7" s="242"/>
      <c r="I7" s="6"/>
      <c r="J7" s="2"/>
      <c r="K7" s="8"/>
      <c r="L7" s="206"/>
      <c r="M7" s="251"/>
      <c r="N7" s="6"/>
      <c r="O7" s="2"/>
      <c r="P7" s="9"/>
      <c r="Q7" s="208"/>
      <c r="R7" s="242"/>
      <c r="S7" s="6"/>
      <c r="T7" s="2"/>
      <c r="U7" s="11"/>
      <c r="V7" s="206"/>
      <c r="W7" s="242"/>
      <c r="X7" s="6"/>
      <c r="Y7" s="2"/>
      <c r="Z7" s="11"/>
      <c r="AA7" s="206"/>
      <c r="AB7" s="242"/>
      <c r="AC7" s="6"/>
      <c r="AD7" s="2"/>
      <c r="AE7" s="11"/>
      <c r="AF7" s="206"/>
      <c r="AG7" s="242"/>
      <c r="AH7" s="6"/>
      <c r="AI7" s="2"/>
      <c r="AJ7" s="10"/>
      <c r="AK7" s="206"/>
      <c r="AL7" s="242"/>
      <c r="AM7" s="6"/>
      <c r="AN7" s="2"/>
      <c r="AO7" s="10"/>
      <c r="AP7" s="206"/>
      <c r="AQ7" s="242"/>
      <c r="AR7" s="6"/>
      <c r="AS7" s="2"/>
      <c r="AT7" s="7"/>
      <c r="AU7" s="206"/>
      <c r="AV7" s="242"/>
      <c r="AW7" s="6"/>
      <c r="AX7" s="2"/>
      <c r="AY7" s="7"/>
      <c r="AZ7" s="206"/>
      <c r="BA7" s="532"/>
      <c r="BB7" s="530"/>
      <c r="BC7" s="530"/>
      <c r="BD7" s="530"/>
      <c r="BE7" s="530"/>
      <c r="BF7" s="242">
        <f t="shared" si="0"/>
        <v>0</v>
      </c>
      <c r="BG7" s="6"/>
      <c r="BH7" s="2"/>
      <c r="BI7" s="10"/>
      <c r="BJ7" s="206"/>
    </row>
    <row r="8" spans="1:62">
      <c r="A8" s="30">
        <v>5</v>
      </c>
      <c r="B8" s="23" t="s">
        <v>44</v>
      </c>
      <c r="C8" s="243"/>
      <c r="D8" s="12"/>
      <c r="E8" s="2">
        <v>2</v>
      </c>
      <c r="F8" s="12"/>
      <c r="G8" s="206">
        <v>1</v>
      </c>
      <c r="H8" s="243"/>
      <c r="I8" s="12"/>
      <c r="J8" s="2"/>
      <c r="K8" s="8"/>
      <c r="L8" s="206"/>
      <c r="M8" s="252"/>
      <c r="N8" s="12"/>
      <c r="O8" s="2"/>
      <c r="P8" s="9"/>
      <c r="Q8" s="208"/>
      <c r="R8" s="243"/>
      <c r="S8" s="12"/>
      <c r="T8" s="2">
        <v>1</v>
      </c>
      <c r="U8" s="11"/>
      <c r="V8" s="206"/>
      <c r="W8" s="243"/>
      <c r="X8" s="12"/>
      <c r="Y8" s="2"/>
      <c r="Z8" s="11"/>
      <c r="AA8" s="206"/>
      <c r="AB8" s="243"/>
      <c r="AC8" s="12"/>
      <c r="AD8" s="2"/>
      <c r="AE8" s="11"/>
      <c r="AF8" s="206"/>
      <c r="AG8" s="243"/>
      <c r="AH8" s="12"/>
      <c r="AI8" s="2"/>
      <c r="AJ8" s="10"/>
      <c r="AK8" s="206"/>
      <c r="AL8" s="243"/>
      <c r="AM8" s="12"/>
      <c r="AN8" s="2"/>
      <c r="AO8" s="10"/>
      <c r="AP8" s="206"/>
      <c r="AQ8" s="243"/>
      <c r="AR8" s="12"/>
      <c r="AS8" s="2"/>
      <c r="AT8" s="7"/>
      <c r="AU8" s="206"/>
      <c r="AV8" s="243"/>
      <c r="AW8" s="12"/>
      <c r="AX8" s="2"/>
      <c r="AY8" s="7"/>
      <c r="AZ8" s="206"/>
      <c r="BA8" s="532"/>
      <c r="BB8" s="530"/>
      <c r="BC8" s="530"/>
      <c r="BD8" s="530"/>
      <c r="BE8" s="530"/>
      <c r="BF8" s="242">
        <f t="shared" si="0"/>
        <v>0</v>
      </c>
      <c r="BG8" s="6"/>
      <c r="BH8" s="2">
        <v>3</v>
      </c>
      <c r="BI8" s="10"/>
      <c r="BJ8" s="206">
        <v>1</v>
      </c>
    </row>
    <row r="9" spans="1:62">
      <c r="A9" s="30">
        <v>6</v>
      </c>
      <c r="B9" s="22" t="s">
        <v>45</v>
      </c>
      <c r="C9" s="242"/>
      <c r="D9" s="6"/>
      <c r="E9" s="2">
        <v>2</v>
      </c>
      <c r="F9" s="6"/>
      <c r="G9" s="206"/>
      <c r="H9" s="242"/>
      <c r="I9" s="6"/>
      <c r="J9" s="2"/>
      <c r="K9" s="8"/>
      <c r="L9" s="206"/>
      <c r="M9" s="251"/>
      <c r="N9" s="6"/>
      <c r="O9" s="2"/>
      <c r="P9" s="9"/>
      <c r="Q9" s="208"/>
      <c r="R9" s="242"/>
      <c r="S9" s="6"/>
      <c r="T9" s="2"/>
      <c r="U9" s="11"/>
      <c r="V9" s="206"/>
      <c r="W9" s="242"/>
      <c r="X9" s="6"/>
      <c r="Y9" s="2"/>
      <c r="Z9" s="11"/>
      <c r="AA9" s="206"/>
      <c r="AB9" s="242"/>
      <c r="AC9" s="6"/>
      <c r="AD9" s="2"/>
      <c r="AE9" s="11"/>
      <c r="AF9" s="206"/>
      <c r="AG9" s="242"/>
      <c r="AH9" s="6"/>
      <c r="AI9" s="2"/>
      <c r="AJ9" s="10"/>
      <c r="AK9" s="206"/>
      <c r="AL9" s="242"/>
      <c r="AM9" s="6"/>
      <c r="AN9" s="2"/>
      <c r="AO9" s="10"/>
      <c r="AP9" s="206"/>
      <c r="AQ9" s="242"/>
      <c r="AR9" s="6"/>
      <c r="AS9" s="2"/>
      <c r="AT9" s="7"/>
      <c r="AU9" s="206"/>
      <c r="AV9" s="242"/>
      <c r="AW9" s="6"/>
      <c r="AX9" s="2"/>
      <c r="AY9" s="7"/>
      <c r="AZ9" s="206"/>
      <c r="BA9" s="532"/>
      <c r="BB9" s="530"/>
      <c r="BC9" s="530"/>
      <c r="BD9" s="530"/>
      <c r="BE9" s="530"/>
      <c r="BF9" s="242">
        <f t="shared" si="0"/>
        <v>0</v>
      </c>
      <c r="BG9" s="6"/>
      <c r="BH9" s="2">
        <v>2</v>
      </c>
      <c r="BI9" s="10"/>
      <c r="BJ9" s="206"/>
    </row>
    <row r="10" spans="1:62">
      <c r="A10" s="30">
        <v>7</v>
      </c>
      <c r="B10" s="22" t="s">
        <v>46</v>
      </c>
      <c r="C10" s="242"/>
      <c r="D10" s="6"/>
      <c r="E10" s="2"/>
      <c r="F10" s="6"/>
      <c r="G10" s="206"/>
      <c r="H10" s="242"/>
      <c r="I10" s="6"/>
      <c r="J10" s="2"/>
      <c r="K10" s="8"/>
      <c r="L10" s="206"/>
      <c r="M10" s="251"/>
      <c r="N10" s="6"/>
      <c r="O10" s="2"/>
      <c r="P10" s="7"/>
      <c r="Q10" s="208"/>
      <c r="R10" s="242"/>
      <c r="S10" s="6"/>
      <c r="T10" s="2"/>
      <c r="U10" s="11"/>
      <c r="V10" s="206"/>
      <c r="W10" s="242"/>
      <c r="X10" s="6"/>
      <c r="Y10" s="2"/>
      <c r="Z10" s="11"/>
      <c r="AA10" s="206"/>
      <c r="AB10" s="242"/>
      <c r="AC10" s="6"/>
      <c r="AD10" s="2"/>
      <c r="AE10" s="11"/>
      <c r="AF10" s="206"/>
      <c r="AG10" s="242"/>
      <c r="AH10" s="6"/>
      <c r="AI10" s="2"/>
      <c r="AJ10" s="10"/>
      <c r="AK10" s="206"/>
      <c r="AL10" s="242"/>
      <c r="AM10" s="6"/>
      <c r="AN10" s="2"/>
      <c r="AO10" s="10"/>
      <c r="AP10" s="206"/>
      <c r="AQ10" s="242"/>
      <c r="AR10" s="6"/>
      <c r="AS10" s="2"/>
      <c r="AT10" s="7"/>
      <c r="AU10" s="206"/>
      <c r="AV10" s="242"/>
      <c r="AW10" s="6"/>
      <c r="AX10" s="2"/>
      <c r="AY10" s="7"/>
      <c r="AZ10" s="206"/>
      <c r="BA10" s="532"/>
      <c r="BB10" s="530"/>
      <c r="BC10" s="530"/>
      <c r="BD10" s="530"/>
      <c r="BE10" s="530"/>
      <c r="BF10" s="242">
        <f>SUM(C10,H10,M10,R10,W10,AB10,AG10,AL10,AQ10,AV10,BA10)</f>
        <v>0</v>
      </c>
      <c r="BG10" s="6"/>
      <c r="BH10" s="2"/>
      <c r="BI10" s="10"/>
      <c r="BJ10" s="206"/>
    </row>
    <row r="11" spans="1:62">
      <c r="A11" s="30">
        <v>8</v>
      </c>
      <c r="B11" s="22" t="s">
        <v>47</v>
      </c>
      <c r="C11" s="242"/>
      <c r="D11" s="6"/>
      <c r="E11" s="2"/>
      <c r="F11" s="6"/>
      <c r="G11" s="206"/>
      <c r="H11" s="242"/>
      <c r="I11" s="6"/>
      <c r="J11" s="2"/>
      <c r="K11" s="8"/>
      <c r="L11" s="206"/>
      <c r="M11" s="251"/>
      <c r="N11" s="6"/>
      <c r="O11" s="2"/>
      <c r="P11" s="7"/>
      <c r="Q11" s="208"/>
      <c r="R11" s="242"/>
      <c r="S11" s="6"/>
      <c r="T11" s="2"/>
      <c r="U11" s="11"/>
      <c r="V11" s="206"/>
      <c r="W11" s="242"/>
      <c r="X11" s="6"/>
      <c r="Y11" s="2"/>
      <c r="Z11" s="11"/>
      <c r="AA11" s="206"/>
      <c r="AB11" s="242"/>
      <c r="AC11" s="6"/>
      <c r="AD11" s="2"/>
      <c r="AE11" s="11"/>
      <c r="AF11" s="206"/>
      <c r="AG11" s="242"/>
      <c r="AH11" s="6"/>
      <c r="AI11" s="2"/>
      <c r="AJ11" s="10"/>
      <c r="AK11" s="206"/>
      <c r="AL11" s="242"/>
      <c r="AM11" s="6"/>
      <c r="AN11" s="2"/>
      <c r="AO11" s="10"/>
      <c r="AP11" s="206"/>
      <c r="AQ11" s="242"/>
      <c r="AR11" s="6"/>
      <c r="AS11" s="2"/>
      <c r="AT11" s="7"/>
      <c r="AU11" s="206"/>
      <c r="AV11" s="242"/>
      <c r="AW11" s="6"/>
      <c r="AX11" s="2"/>
      <c r="AY11" s="7"/>
      <c r="AZ11" s="206"/>
      <c r="BA11" s="532"/>
      <c r="BB11" s="530"/>
      <c r="BC11" s="530"/>
      <c r="BD11" s="530"/>
      <c r="BE11" s="530"/>
      <c r="BF11" s="242">
        <f t="shared" ref="BF11:BF74" si="1">SUM(C11,H11,M11,R11,W11,AB11,AG11,AL11,AQ11,AV11,BA11)</f>
        <v>0</v>
      </c>
      <c r="BG11" s="6"/>
      <c r="BH11" s="2"/>
      <c r="BI11" s="10"/>
      <c r="BJ11" s="206"/>
    </row>
    <row r="12" spans="1:62">
      <c r="A12" s="30">
        <v>9</v>
      </c>
      <c r="B12" s="22" t="s">
        <v>48</v>
      </c>
      <c r="C12" s="242"/>
      <c r="D12" s="6"/>
      <c r="E12" s="2"/>
      <c r="F12" s="6"/>
      <c r="G12" s="206"/>
      <c r="H12" s="242"/>
      <c r="I12" s="6"/>
      <c r="J12" s="2"/>
      <c r="K12" s="8"/>
      <c r="L12" s="206"/>
      <c r="M12" s="251"/>
      <c r="N12" s="6"/>
      <c r="O12" s="2"/>
      <c r="P12" s="7"/>
      <c r="Q12" s="208"/>
      <c r="R12" s="242"/>
      <c r="S12" s="6"/>
      <c r="T12" s="2"/>
      <c r="U12" s="11"/>
      <c r="V12" s="206"/>
      <c r="W12" s="242"/>
      <c r="X12" s="6"/>
      <c r="Y12" s="2"/>
      <c r="Z12" s="11"/>
      <c r="AA12" s="206"/>
      <c r="AB12" s="242"/>
      <c r="AC12" s="6"/>
      <c r="AD12" s="2"/>
      <c r="AE12" s="11"/>
      <c r="AF12" s="206"/>
      <c r="AG12" s="242"/>
      <c r="AH12" s="6"/>
      <c r="AI12" s="2"/>
      <c r="AJ12" s="10"/>
      <c r="AK12" s="206"/>
      <c r="AL12" s="242"/>
      <c r="AM12" s="6"/>
      <c r="AN12" s="2"/>
      <c r="AO12" s="10"/>
      <c r="AP12" s="206"/>
      <c r="AQ12" s="242"/>
      <c r="AR12" s="6"/>
      <c r="AS12" s="2"/>
      <c r="AT12" s="7"/>
      <c r="AU12" s="206"/>
      <c r="AV12" s="242"/>
      <c r="AW12" s="6"/>
      <c r="AX12" s="2"/>
      <c r="AY12" s="7"/>
      <c r="AZ12" s="206"/>
      <c r="BA12" s="532"/>
      <c r="BB12" s="530"/>
      <c r="BC12" s="530"/>
      <c r="BD12" s="530"/>
      <c r="BE12" s="530"/>
      <c r="BF12" s="242">
        <f t="shared" si="1"/>
        <v>0</v>
      </c>
      <c r="BG12" s="6"/>
      <c r="BH12" s="2"/>
      <c r="BI12" s="10"/>
      <c r="BJ12" s="206"/>
    </row>
    <row r="13" spans="1:62">
      <c r="A13" s="30">
        <v>10</v>
      </c>
      <c r="B13" s="22" t="s">
        <v>49</v>
      </c>
      <c r="C13" s="242"/>
      <c r="D13" s="6"/>
      <c r="E13" s="2"/>
      <c r="F13" s="6"/>
      <c r="G13" s="206"/>
      <c r="H13" s="242"/>
      <c r="I13" s="6"/>
      <c r="J13" s="2"/>
      <c r="K13" s="8"/>
      <c r="L13" s="206"/>
      <c r="M13" s="251"/>
      <c r="N13" s="6"/>
      <c r="O13" s="2"/>
      <c r="P13" s="7"/>
      <c r="Q13" s="208"/>
      <c r="R13" s="242"/>
      <c r="S13" s="6"/>
      <c r="T13" s="2"/>
      <c r="U13" s="11"/>
      <c r="V13" s="206"/>
      <c r="W13" s="242"/>
      <c r="X13" s="6"/>
      <c r="Y13" s="2"/>
      <c r="Z13" s="11"/>
      <c r="AA13" s="206"/>
      <c r="AB13" s="242"/>
      <c r="AC13" s="6"/>
      <c r="AD13" s="2"/>
      <c r="AE13" s="11"/>
      <c r="AF13" s="206"/>
      <c r="AG13" s="242"/>
      <c r="AH13" s="6"/>
      <c r="AI13" s="2"/>
      <c r="AJ13" s="10"/>
      <c r="AK13" s="206"/>
      <c r="AL13" s="242"/>
      <c r="AM13" s="6"/>
      <c r="AN13" s="2"/>
      <c r="AO13" s="10"/>
      <c r="AP13" s="206"/>
      <c r="AQ13" s="242"/>
      <c r="AR13" s="6"/>
      <c r="AS13" s="2"/>
      <c r="AT13" s="7"/>
      <c r="AU13" s="206"/>
      <c r="AV13" s="242"/>
      <c r="AW13" s="6"/>
      <c r="AX13" s="2"/>
      <c r="AY13" s="7"/>
      <c r="AZ13" s="206"/>
      <c r="BA13" s="532"/>
      <c r="BB13" s="530"/>
      <c r="BC13" s="530"/>
      <c r="BD13" s="530"/>
      <c r="BE13" s="530"/>
      <c r="BF13" s="242">
        <f t="shared" si="1"/>
        <v>0</v>
      </c>
      <c r="BG13" s="6"/>
      <c r="BH13" s="2"/>
      <c r="BI13" s="10"/>
      <c r="BJ13" s="206"/>
    </row>
    <row r="14" spans="1:62">
      <c r="A14" s="30">
        <v>11</v>
      </c>
      <c r="B14" s="22" t="s">
        <v>50</v>
      </c>
      <c r="C14" s="242"/>
      <c r="D14" s="6"/>
      <c r="E14" s="2"/>
      <c r="F14" s="6">
        <v>1</v>
      </c>
      <c r="G14" s="206"/>
      <c r="H14" s="242"/>
      <c r="I14" s="6"/>
      <c r="J14" s="2"/>
      <c r="K14" s="8"/>
      <c r="L14" s="206"/>
      <c r="M14" s="251"/>
      <c r="N14" s="6"/>
      <c r="O14" s="2"/>
      <c r="P14" s="7"/>
      <c r="Q14" s="208"/>
      <c r="R14" s="242"/>
      <c r="S14" s="6"/>
      <c r="T14" s="2"/>
      <c r="U14" s="11"/>
      <c r="V14" s="206">
        <v>1</v>
      </c>
      <c r="W14" s="242"/>
      <c r="X14" s="6"/>
      <c r="Y14" s="2"/>
      <c r="Z14" s="11"/>
      <c r="AA14" s="206"/>
      <c r="AB14" s="242"/>
      <c r="AC14" s="6"/>
      <c r="AD14" s="2"/>
      <c r="AE14" s="11"/>
      <c r="AF14" s="206"/>
      <c r="AG14" s="242"/>
      <c r="AH14" s="6"/>
      <c r="AI14" s="2"/>
      <c r="AJ14" s="10"/>
      <c r="AK14" s="206"/>
      <c r="AL14" s="242"/>
      <c r="AM14" s="6"/>
      <c r="AN14" s="2"/>
      <c r="AO14" s="10"/>
      <c r="AP14" s="206"/>
      <c r="AQ14" s="242"/>
      <c r="AR14" s="6"/>
      <c r="AS14" s="2"/>
      <c r="AT14" s="7"/>
      <c r="AU14" s="206"/>
      <c r="AV14" s="242"/>
      <c r="AW14" s="6"/>
      <c r="AX14" s="2"/>
      <c r="AY14" s="7"/>
      <c r="AZ14" s="206"/>
      <c r="BA14" s="532"/>
      <c r="BB14" s="530"/>
      <c r="BC14" s="530"/>
      <c r="BD14" s="530"/>
      <c r="BE14" s="530"/>
      <c r="BF14" s="242">
        <f t="shared" si="1"/>
        <v>0</v>
      </c>
      <c r="BG14" s="6"/>
      <c r="BH14" s="2"/>
      <c r="BI14" s="10">
        <v>1</v>
      </c>
      <c r="BJ14" s="206">
        <v>1</v>
      </c>
    </row>
    <row r="15" spans="1:62">
      <c r="A15" s="30">
        <v>12</v>
      </c>
      <c r="B15" s="22" t="s">
        <v>51</v>
      </c>
      <c r="C15" s="242"/>
      <c r="D15" s="6"/>
      <c r="E15" s="2"/>
      <c r="F15" s="6"/>
      <c r="G15" s="206"/>
      <c r="H15" s="242"/>
      <c r="I15" s="6"/>
      <c r="J15" s="2"/>
      <c r="K15" s="8"/>
      <c r="L15" s="206"/>
      <c r="M15" s="251"/>
      <c r="N15" s="6"/>
      <c r="O15" s="2"/>
      <c r="P15" s="7"/>
      <c r="Q15" s="208"/>
      <c r="R15" s="242"/>
      <c r="S15" s="6"/>
      <c r="T15" s="2"/>
      <c r="U15" s="11"/>
      <c r="V15" s="206"/>
      <c r="W15" s="242"/>
      <c r="X15" s="6"/>
      <c r="Y15" s="2"/>
      <c r="Z15" s="11"/>
      <c r="AA15" s="206"/>
      <c r="AB15" s="242"/>
      <c r="AC15" s="6"/>
      <c r="AD15" s="2"/>
      <c r="AE15" s="11"/>
      <c r="AF15" s="206"/>
      <c r="AG15" s="242"/>
      <c r="AH15" s="6"/>
      <c r="AI15" s="2"/>
      <c r="AJ15" s="10"/>
      <c r="AK15" s="206"/>
      <c r="AL15" s="242"/>
      <c r="AM15" s="6"/>
      <c r="AN15" s="2"/>
      <c r="AO15" s="10"/>
      <c r="AP15" s="206"/>
      <c r="AQ15" s="242"/>
      <c r="AR15" s="6"/>
      <c r="AS15" s="2"/>
      <c r="AT15" s="7"/>
      <c r="AU15" s="206"/>
      <c r="AV15" s="242"/>
      <c r="AW15" s="6"/>
      <c r="AX15" s="2"/>
      <c r="AY15" s="7"/>
      <c r="AZ15" s="206"/>
      <c r="BA15" s="532"/>
      <c r="BB15" s="530"/>
      <c r="BC15" s="530"/>
      <c r="BD15" s="530"/>
      <c r="BE15" s="530"/>
      <c r="BF15" s="242">
        <f t="shared" si="1"/>
        <v>0</v>
      </c>
      <c r="BG15" s="6"/>
      <c r="BH15" s="2"/>
      <c r="BI15" s="10"/>
      <c r="BJ15" s="206"/>
    </row>
    <row r="16" spans="1:62">
      <c r="A16" s="30">
        <v>13</v>
      </c>
      <c r="B16" s="24" t="s">
        <v>52</v>
      </c>
      <c r="C16" s="244"/>
      <c r="D16" s="13"/>
      <c r="E16" s="2"/>
      <c r="F16" s="13"/>
      <c r="G16" s="206"/>
      <c r="H16" s="244"/>
      <c r="I16" s="13"/>
      <c r="J16" s="2"/>
      <c r="K16" s="8"/>
      <c r="L16" s="206"/>
      <c r="M16" s="253"/>
      <c r="N16" s="13"/>
      <c r="O16" s="2"/>
      <c r="P16" s="7"/>
      <c r="Q16" s="208"/>
      <c r="R16" s="244"/>
      <c r="S16" s="13"/>
      <c r="T16" s="2"/>
      <c r="U16" s="11"/>
      <c r="V16" s="206"/>
      <c r="W16" s="244"/>
      <c r="X16" s="13"/>
      <c r="Y16" s="2"/>
      <c r="Z16" s="11"/>
      <c r="AA16" s="206"/>
      <c r="AB16" s="244"/>
      <c r="AC16" s="13"/>
      <c r="AD16" s="2"/>
      <c r="AE16" s="11"/>
      <c r="AF16" s="206"/>
      <c r="AG16" s="244"/>
      <c r="AH16" s="13"/>
      <c r="AI16" s="2"/>
      <c r="AJ16" s="10"/>
      <c r="AK16" s="206"/>
      <c r="AL16" s="244"/>
      <c r="AM16" s="13"/>
      <c r="AN16" s="2"/>
      <c r="AO16" s="10"/>
      <c r="AP16" s="206"/>
      <c r="AQ16" s="244"/>
      <c r="AR16" s="13"/>
      <c r="AS16" s="2"/>
      <c r="AT16" s="7"/>
      <c r="AU16" s="206"/>
      <c r="AV16" s="244"/>
      <c r="AW16" s="13"/>
      <c r="AX16" s="2"/>
      <c r="AY16" s="7"/>
      <c r="AZ16" s="206"/>
      <c r="BA16" s="532"/>
      <c r="BB16" s="530"/>
      <c r="BC16" s="530"/>
      <c r="BD16" s="530"/>
      <c r="BE16" s="530"/>
      <c r="BF16" s="242">
        <f t="shared" si="1"/>
        <v>0</v>
      </c>
      <c r="BG16" s="6"/>
      <c r="BH16" s="2"/>
      <c r="BI16" s="10"/>
      <c r="BJ16" s="206"/>
    </row>
    <row r="17" spans="1:62">
      <c r="A17" s="30">
        <v>14</v>
      </c>
      <c r="B17" s="22" t="s">
        <v>53</v>
      </c>
      <c r="C17" s="242"/>
      <c r="D17" s="6"/>
      <c r="E17" s="2"/>
      <c r="F17" s="6"/>
      <c r="G17" s="206"/>
      <c r="H17" s="242"/>
      <c r="I17" s="6"/>
      <c r="J17" s="2"/>
      <c r="K17" s="8"/>
      <c r="L17" s="206"/>
      <c r="M17" s="251"/>
      <c r="N17" s="6"/>
      <c r="O17" s="2"/>
      <c r="P17" s="7"/>
      <c r="Q17" s="208"/>
      <c r="R17" s="242"/>
      <c r="S17" s="6"/>
      <c r="T17" s="2"/>
      <c r="U17" s="11"/>
      <c r="V17" s="206"/>
      <c r="W17" s="242"/>
      <c r="X17" s="6"/>
      <c r="Y17" s="2"/>
      <c r="Z17" s="11"/>
      <c r="AA17" s="206"/>
      <c r="AB17" s="242"/>
      <c r="AC17" s="6"/>
      <c r="AD17" s="2"/>
      <c r="AE17" s="11"/>
      <c r="AF17" s="206"/>
      <c r="AG17" s="242"/>
      <c r="AH17" s="6"/>
      <c r="AI17" s="2"/>
      <c r="AJ17" s="10"/>
      <c r="AK17" s="206"/>
      <c r="AL17" s="242"/>
      <c r="AM17" s="6"/>
      <c r="AN17" s="2"/>
      <c r="AO17" s="10"/>
      <c r="AP17" s="206"/>
      <c r="AQ17" s="242"/>
      <c r="AR17" s="6"/>
      <c r="AS17" s="2"/>
      <c r="AT17" s="7"/>
      <c r="AU17" s="206"/>
      <c r="AV17" s="242"/>
      <c r="AW17" s="6"/>
      <c r="AX17" s="2"/>
      <c r="AY17" s="7"/>
      <c r="AZ17" s="206"/>
      <c r="BA17" s="532"/>
      <c r="BB17" s="530"/>
      <c r="BC17" s="530"/>
      <c r="BD17" s="530"/>
      <c r="BE17" s="530"/>
      <c r="BF17" s="242">
        <f t="shared" si="1"/>
        <v>0</v>
      </c>
      <c r="BG17" s="6"/>
      <c r="BH17" s="2"/>
      <c r="BI17" s="10"/>
      <c r="BJ17" s="206"/>
    </row>
    <row r="18" spans="1:62">
      <c r="A18" s="30">
        <v>15</v>
      </c>
      <c r="B18" s="22" t="s">
        <v>54</v>
      </c>
      <c r="C18" s="242"/>
      <c r="D18" s="6"/>
      <c r="E18" s="2"/>
      <c r="F18" s="6"/>
      <c r="G18" s="206"/>
      <c r="H18" s="242"/>
      <c r="I18" s="6"/>
      <c r="J18" s="2"/>
      <c r="K18" s="8"/>
      <c r="L18" s="206"/>
      <c r="M18" s="251"/>
      <c r="N18" s="6"/>
      <c r="O18" s="2"/>
      <c r="P18" s="7"/>
      <c r="Q18" s="208"/>
      <c r="R18" s="242"/>
      <c r="S18" s="6"/>
      <c r="T18" s="2"/>
      <c r="U18" s="11"/>
      <c r="V18" s="206"/>
      <c r="W18" s="242"/>
      <c r="X18" s="6"/>
      <c r="Y18" s="2"/>
      <c r="Z18" s="11"/>
      <c r="AA18" s="206"/>
      <c r="AB18" s="242"/>
      <c r="AC18" s="6"/>
      <c r="AD18" s="2"/>
      <c r="AE18" s="11"/>
      <c r="AF18" s="206"/>
      <c r="AG18" s="242"/>
      <c r="AH18" s="6"/>
      <c r="AI18" s="2"/>
      <c r="AJ18" s="10"/>
      <c r="AK18" s="206"/>
      <c r="AL18" s="242"/>
      <c r="AM18" s="6"/>
      <c r="AN18" s="2"/>
      <c r="AO18" s="10"/>
      <c r="AP18" s="206"/>
      <c r="AQ18" s="242"/>
      <c r="AR18" s="6"/>
      <c r="AS18" s="2"/>
      <c r="AT18" s="7"/>
      <c r="AU18" s="206"/>
      <c r="AV18" s="242"/>
      <c r="AW18" s="6"/>
      <c r="AX18" s="2"/>
      <c r="AY18" s="7"/>
      <c r="AZ18" s="206"/>
      <c r="BA18" s="532"/>
      <c r="BB18" s="530"/>
      <c r="BC18" s="530"/>
      <c r="BD18" s="530"/>
      <c r="BE18" s="530"/>
      <c r="BF18" s="242">
        <f t="shared" si="1"/>
        <v>0</v>
      </c>
      <c r="BG18" s="6"/>
      <c r="BH18" s="2"/>
      <c r="BI18" s="10"/>
      <c r="BJ18" s="206"/>
    </row>
    <row r="19" spans="1:62">
      <c r="A19" s="30">
        <v>16</v>
      </c>
      <c r="B19" s="22" t="s">
        <v>55</v>
      </c>
      <c r="C19" s="242"/>
      <c r="D19" s="6"/>
      <c r="E19" s="2"/>
      <c r="F19" s="6"/>
      <c r="G19" s="206"/>
      <c r="H19" s="242"/>
      <c r="I19" s="6"/>
      <c r="J19" s="2"/>
      <c r="K19" s="8"/>
      <c r="L19" s="206"/>
      <c r="M19" s="251"/>
      <c r="N19" s="6"/>
      <c r="O19" s="2"/>
      <c r="P19" s="7"/>
      <c r="Q19" s="208"/>
      <c r="R19" s="242"/>
      <c r="S19" s="6"/>
      <c r="T19" s="2"/>
      <c r="U19" s="11"/>
      <c r="V19" s="206"/>
      <c r="W19" s="242"/>
      <c r="X19" s="6"/>
      <c r="Y19" s="2"/>
      <c r="Z19" s="11"/>
      <c r="AA19" s="206"/>
      <c r="AB19" s="242"/>
      <c r="AC19" s="6"/>
      <c r="AD19" s="2"/>
      <c r="AE19" s="11"/>
      <c r="AF19" s="206"/>
      <c r="AG19" s="242"/>
      <c r="AH19" s="6"/>
      <c r="AI19" s="2"/>
      <c r="AJ19" s="10"/>
      <c r="AK19" s="206"/>
      <c r="AL19" s="242"/>
      <c r="AM19" s="6"/>
      <c r="AN19" s="2"/>
      <c r="AO19" s="10"/>
      <c r="AP19" s="206"/>
      <c r="AQ19" s="242"/>
      <c r="AR19" s="6"/>
      <c r="AS19" s="2"/>
      <c r="AT19" s="7"/>
      <c r="AU19" s="206"/>
      <c r="AV19" s="242"/>
      <c r="AW19" s="6"/>
      <c r="AX19" s="2"/>
      <c r="AY19" s="7"/>
      <c r="AZ19" s="206"/>
      <c r="BA19" s="532"/>
      <c r="BB19" s="530"/>
      <c r="BC19" s="530"/>
      <c r="BD19" s="530"/>
      <c r="BE19" s="530"/>
      <c r="BF19" s="242">
        <f t="shared" si="1"/>
        <v>0</v>
      </c>
      <c r="BG19" s="6"/>
      <c r="BH19" s="2"/>
      <c r="BI19" s="10"/>
      <c r="BJ19" s="206"/>
    </row>
    <row r="20" spans="1:62">
      <c r="A20" s="30">
        <v>17</v>
      </c>
      <c r="B20" s="22" t="s">
        <v>56</v>
      </c>
      <c r="C20" s="242"/>
      <c r="D20" s="6"/>
      <c r="E20" s="2"/>
      <c r="F20" s="6"/>
      <c r="G20" s="206"/>
      <c r="H20" s="242"/>
      <c r="I20" s="6"/>
      <c r="J20" s="2"/>
      <c r="K20" s="8"/>
      <c r="L20" s="206"/>
      <c r="M20" s="251"/>
      <c r="N20" s="6"/>
      <c r="O20" s="2"/>
      <c r="P20" s="7"/>
      <c r="Q20" s="208"/>
      <c r="R20" s="242"/>
      <c r="S20" s="6"/>
      <c r="T20" s="2"/>
      <c r="U20" s="11"/>
      <c r="V20" s="206"/>
      <c r="W20" s="242"/>
      <c r="X20" s="6"/>
      <c r="Y20" s="2"/>
      <c r="Z20" s="11"/>
      <c r="AA20" s="206"/>
      <c r="AB20" s="242"/>
      <c r="AC20" s="6"/>
      <c r="AD20" s="2"/>
      <c r="AE20" s="11"/>
      <c r="AF20" s="206"/>
      <c r="AG20" s="242"/>
      <c r="AH20" s="6"/>
      <c r="AI20" s="2"/>
      <c r="AJ20" s="10"/>
      <c r="AK20" s="206"/>
      <c r="AL20" s="242"/>
      <c r="AM20" s="6"/>
      <c r="AN20" s="2"/>
      <c r="AO20" s="10"/>
      <c r="AP20" s="206"/>
      <c r="AQ20" s="242"/>
      <c r="AR20" s="6"/>
      <c r="AS20" s="2"/>
      <c r="AT20" s="7"/>
      <c r="AU20" s="206"/>
      <c r="AV20" s="242"/>
      <c r="AW20" s="6"/>
      <c r="AX20" s="2"/>
      <c r="AY20" s="7"/>
      <c r="AZ20" s="206"/>
      <c r="BA20" s="532"/>
      <c r="BB20" s="530"/>
      <c r="BC20" s="530"/>
      <c r="BD20" s="530"/>
      <c r="BE20" s="530"/>
      <c r="BF20" s="242">
        <f t="shared" si="1"/>
        <v>0</v>
      </c>
      <c r="BG20" s="6"/>
      <c r="BH20" s="2"/>
      <c r="BI20" s="10"/>
      <c r="BJ20" s="206"/>
    </row>
    <row r="21" spans="1:62">
      <c r="A21" s="30">
        <v>18</v>
      </c>
      <c r="B21" s="22" t="s">
        <v>57</v>
      </c>
      <c r="C21" s="242"/>
      <c r="D21" s="6"/>
      <c r="E21" s="2"/>
      <c r="F21" s="6"/>
      <c r="G21" s="206"/>
      <c r="H21" s="242"/>
      <c r="I21" s="6"/>
      <c r="J21" s="2"/>
      <c r="K21" s="8"/>
      <c r="L21" s="206"/>
      <c r="M21" s="251"/>
      <c r="N21" s="6"/>
      <c r="O21" s="2"/>
      <c r="P21" s="11"/>
      <c r="Q21" s="208"/>
      <c r="R21" s="242"/>
      <c r="S21" s="6"/>
      <c r="T21" s="2"/>
      <c r="U21" s="11"/>
      <c r="V21" s="206"/>
      <c r="W21" s="242"/>
      <c r="X21" s="6"/>
      <c r="Y21" s="2"/>
      <c r="Z21" s="11"/>
      <c r="AA21" s="206"/>
      <c r="AB21" s="242"/>
      <c r="AC21" s="6"/>
      <c r="AD21" s="2"/>
      <c r="AE21" s="11"/>
      <c r="AF21" s="206"/>
      <c r="AG21" s="242"/>
      <c r="AH21" s="6"/>
      <c r="AI21" s="2"/>
      <c r="AJ21" s="10"/>
      <c r="AK21" s="206"/>
      <c r="AL21" s="242"/>
      <c r="AM21" s="6"/>
      <c r="AN21" s="2"/>
      <c r="AO21" s="10"/>
      <c r="AP21" s="206"/>
      <c r="AQ21" s="242"/>
      <c r="AR21" s="6"/>
      <c r="AS21" s="2"/>
      <c r="AT21" s="7"/>
      <c r="AU21" s="206"/>
      <c r="AV21" s="242"/>
      <c r="AW21" s="6"/>
      <c r="AX21" s="2"/>
      <c r="AY21" s="7"/>
      <c r="AZ21" s="206"/>
      <c r="BA21" s="532"/>
      <c r="BB21" s="530"/>
      <c r="BC21" s="530"/>
      <c r="BD21" s="530"/>
      <c r="BE21" s="530"/>
      <c r="BF21" s="242">
        <f t="shared" si="1"/>
        <v>0</v>
      </c>
      <c r="BG21" s="6"/>
      <c r="BH21" s="2"/>
      <c r="BI21" s="10"/>
      <c r="BJ21" s="206"/>
    </row>
    <row r="22" spans="1:62">
      <c r="A22" s="30">
        <v>19</v>
      </c>
      <c r="B22" s="22" t="s">
        <v>58</v>
      </c>
      <c r="C22" s="242"/>
      <c r="D22" s="6"/>
      <c r="E22" s="2"/>
      <c r="F22" s="6">
        <v>1</v>
      </c>
      <c r="G22" s="206"/>
      <c r="H22" s="242"/>
      <c r="I22" s="6"/>
      <c r="J22" s="2"/>
      <c r="K22" s="8"/>
      <c r="L22" s="206"/>
      <c r="M22" s="251"/>
      <c r="N22" s="6"/>
      <c r="O22" s="2"/>
      <c r="P22" s="11">
        <v>1</v>
      </c>
      <c r="Q22" s="208"/>
      <c r="R22" s="242"/>
      <c r="S22" s="6"/>
      <c r="T22" s="2"/>
      <c r="U22" s="11"/>
      <c r="V22" s="206"/>
      <c r="W22" s="242"/>
      <c r="X22" s="6"/>
      <c r="Y22" s="2"/>
      <c r="Z22" s="11"/>
      <c r="AA22" s="206"/>
      <c r="AB22" s="242"/>
      <c r="AC22" s="6"/>
      <c r="AD22" s="2"/>
      <c r="AE22" s="11"/>
      <c r="AF22" s="206"/>
      <c r="AG22" s="242"/>
      <c r="AH22" s="6"/>
      <c r="AI22" s="2"/>
      <c r="AJ22" s="10"/>
      <c r="AK22" s="206"/>
      <c r="AL22" s="242"/>
      <c r="AM22" s="6"/>
      <c r="AN22" s="2"/>
      <c r="AO22" s="10"/>
      <c r="AP22" s="206"/>
      <c r="AQ22" s="242"/>
      <c r="AR22" s="6"/>
      <c r="AS22" s="2"/>
      <c r="AT22" s="7"/>
      <c r="AU22" s="206"/>
      <c r="AV22" s="242"/>
      <c r="AW22" s="6"/>
      <c r="AX22" s="2"/>
      <c r="AY22" s="7"/>
      <c r="AZ22" s="206"/>
      <c r="BA22" s="532"/>
      <c r="BB22" s="530"/>
      <c r="BC22" s="530"/>
      <c r="BD22" s="530"/>
      <c r="BE22" s="530"/>
      <c r="BF22" s="242">
        <f t="shared" si="1"/>
        <v>0</v>
      </c>
      <c r="BG22" s="6"/>
      <c r="BH22" s="2"/>
      <c r="BI22" s="10">
        <v>2</v>
      </c>
      <c r="BJ22" s="206"/>
    </row>
    <row r="23" spans="1:62">
      <c r="A23" s="30">
        <v>20</v>
      </c>
      <c r="B23" s="22" t="s">
        <v>59</v>
      </c>
      <c r="C23" s="242"/>
      <c r="D23" s="6">
        <v>1</v>
      </c>
      <c r="E23" s="2"/>
      <c r="F23" s="6"/>
      <c r="G23" s="206"/>
      <c r="H23" s="242"/>
      <c r="I23" s="6"/>
      <c r="J23" s="2"/>
      <c r="K23" s="8"/>
      <c r="L23" s="206"/>
      <c r="M23" s="251"/>
      <c r="N23" s="6"/>
      <c r="O23" s="2"/>
      <c r="P23" s="11"/>
      <c r="Q23" s="208">
        <v>1</v>
      </c>
      <c r="R23" s="242"/>
      <c r="S23" s="6"/>
      <c r="T23" s="2"/>
      <c r="U23" s="11"/>
      <c r="V23" s="206"/>
      <c r="W23" s="242"/>
      <c r="X23" s="6"/>
      <c r="Y23" s="2"/>
      <c r="Z23" s="11"/>
      <c r="AA23" s="206"/>
      <c r="AB23" s="242"/>
      <c r="AC23" s="6"/>
      <c r="AD23" s="2"/>
      <c r="AE23" s="11"/>
      <c r="AF23" s="206"/>
      <c r="AG23" s="242"/>
      <c r="AH23" s="6"/>
      <c r="AI23" s="2"/>
      <c r="AJ23" s="10"/>
      <c r="AK23" s="206"/>
      <c r="AL23" s="242"/>
      <c r="AM23" s="6"/>
      <c r="AN23" s="2"/>
      <c r="AO23" s="10"/>
      <c r="AP23" s="206"/>
      <c r="AQ23" s="242"/>
      <c r="AR23" s="6"/>
      <c r="AS23" s="2"/>
      <c r="AT23" s="7"/>
      <c r="AU23" s="206"/>
      <c r="AV23" s="242"/>
      <c r="AW23" s="6"/>
      <c r="AX23" s="2"/>
      <c r="AY23" s="7"/>
      <c r="AZ23" s="206"/>
      <c r="BA23" s="532"/>
      <c r="BB23" s="530"/>
      <c r="BC23" s="530"/>
      <c r="BD23" s="530"/>
      <c r="BE23" s="530"/>
      <c r="BF23" s="242">
        <f t="shared" si="1"/>
        <v>0</v>
      </c>
      <c r="BG23" s="6">
        <v>1</v>
      </c>
      <c r="BH23" s="2"/>
      <c r="BI23" s="10"/>
      <c r="BJ23" s="206">
        <v>1</v>
      </c>
    </row>
    <row r="24" spans="1:62">
      <c r="A24" s="30">
        <v>21</v>
      </c>
      <c r="B24" s="22" t="s">
        <v>60</v>
      </c>
      <c r="C24" s="242"/>
      <c r="D24" s="6"/>
      <c r="E24" s="2"/>
      <c r="F24" s="6"/>
      <c r="G24" s="206"/>
      <c r="H24" s="242"/>
      <c r="I24" s="6"/>
      <c r="J24" s="2"/>
      <c r="K24" s="8"/>
      <c r="L24" s="206"/>
      <c r="M24" s="251"/>
      <c r="N24" s="6"/>
      <c r="O24" s="2"/>
      <c r="P24" s="11"/>
      <c r="Q24" s="208"/>
      <c r="R24" s="242"/>
      <c r="S24" s="6"/>
      <c r="T24" s="2"/>
      <c r="U24" s="11"/>
      <c r="V24" s="206"/>
      <c r="W24" s="242"/>
      <c r="X24" s="6"/>
      <c r="Y24" s="2"/>
      <c r="Z24" s="11"/>
      <c r="AA24" s="206"/>
      <c r="AB24" s="242"/>
      <c r="AC24" s="6"/>
      <c r="AD24" s="2"/>
      <c r="AE24" s="11"/>
      <c r="AF24" s="206"/>
      <c r="AG24" s="242"/>
      <c r="AH24" s="6"/>
      <c r="AI24" s="2"/>
      <c r="AJ24" s="10"/>
      <c r="AK24" s="206"/>
      <c r="AL24" s="242"/>
      <c r="AM24" s="6"/>
      <c r="AN24" s="2"/>
      <c r="AO24" s="10"/>
      <c r="AP24" s="206"/>
      <c r="AQ24" s="242"/>
      <c r="AR24" s="6"/>
      <c r="AS24" s="2"/>
      <c r="AT24" s="7"/>
      <c r="AU24" s="206"/>
      <c r="AV24" s="242"/>
      <c r="AW24" s="6"/>
      <c r="AX24" s="2"/>
      <c r="AY24" s="7"/>
      <c r="AZ24" s="206"/>
      <c r="BA24" s="532"/>
      <c r="BB24" s="530"/>
      <c r="BC24" s="530"/>
      <c r="BD24" s="530"/>
      <c r="BE24" s="530"/>
      <c r="BF24" s="242">
        <f t="shared" si="1"/>
        <v>0</v>
      </c>
      <c r="BG24" s="6"/>
      <c r="BH24" s="2"/>
      <c r="BI24" s="10"/>
      <c r="BJ24" s="206"/>
    </row>
    <row r="25" spans="1:62">
      <c r="A25" s="30">
        <v>22</v>
      </c>
      <c r="B25" s="22" t="s">
        <v>61</v>
      </c>
      <c r="C25" s="242"/>
      <c r="D25" s="6"/>
      <c r="E25" s="2">
        <v>1</v>
      </c>
      <c r="F25" s="6"/>
      <c r="G25" s="206"/>
      <c r="H25" s="242"/>
      <c r="I25" s="6"/>
      <c r="J25" s="2"/>
      <c r="K25" s="8"/>
      <c r="L25" s="206"/>
      <c r="M25" s="251"/>
      <c r="N25" s="6"/>
      <c r="O25" s="2"/>
      <c r="P25" s="11"/>
      <c r="Q25" s="208"/>
      <c r="R25" s="242"/>
      <c r="S25" s="6"/>
      <c r="T25" s="2"/>
      <c r="U25" s="11"/>
      <c r="V25" s="206"/>
      <c r="W25" s="242"/>
      <c r="X25" s="6"/>
      <c r="Y25" s="2"/>
      <c r="Z25" s="11"/>
      <c r="AA25" s="206"/>
      <c r="AB25" s="242"/>
      <c r="AC25" s="6"/>
      <c r="AD25" s="2"/>
      <c r="AE25" s="11"/>
      <c r="AF25" s="206"/>
      <c r="AG25" s="242"/>
      <c r="AH25" s="6"/>
      <c r="AI25" s="2"/>
      <c r="AJ25" s="10"/>
      <c r="AK25" s="206"/>
      <c r="AL25" s="242"/>
      <c r="AM25" s="6"/>
      <c r="AN25" s="2"/>
      <c r="AO25" s="10">
        <v>1</v>
      </c>
      <c r="AP25" s="206"/>
      <c r="AQ25" s="242"/>
      <c r="AR25" s="6"/>
      <c r="AS25" s="2"/>
      <c r="AT25" s="7"/>
      <c r="AU25" s="206"/>
      <c r="AV25" s="242"/>
      <c r="AW25" s="6"/>
      <c r="AX25" s="2"/>
      <c r="AY25" s="7"/>
      <c r="AZ25" s="206"/>
      <c r="BA25" s="532"/>
      <c r="BB25" s="530"/>
      <c r="BC25" s="530"/>
      <c r="BD25" s="530"/>
      <c r="BE25" s="530"/>
      <c r="BF25" s="242">
        <f t="shared" si="1"/>
        <v>0</v>
      </c>
      <c r="BG25" s="6"/>
      <c r="BH25" s="2">
        <v>1</v>
      </c>
      <c r="BI25" s="10">
        <v>1</v>
      </c>
      <c r="BJ25" s="206"/>
    </row>
    <row r="26" spans="1:62">
      <c r="A26" s="30">
        <v>23</v>
      </c>
      <c r="B26" s="22" t="s">
        <v>62</v>
      </c>
      <c r="C26" s="242"/>
      <c r="D26" s="6"/>
      <c r="E26" s="2"/>
      <c r="F26" s="6"/>
      <c r="G26" s="206"/>
      <c r="H26" s="242"/>
      <c r="I26" s="6"/>
      <c r="J26" s="2"/>
      <c r="K26" s="8"/>
      <c r="L26" s="206"/>
      <c r="M26" s="251"/>
      <c r="N26" s="6"/>
      <c r="O26" s="2"/>
      <c r="P26" s="11"/>
      <c r="Q26" s="208"/>
      <c r="R26" s="242"/>
      <c r="S26" s="6"/>
      <c r="T26" s="2"/>
      <c r="U26" s="11"/>
      <c r="V26" s="206"/>
      <c r="W26" s="242"/>
      <c r="X26" s="6"/>
      <c r="Y26" s="2"/>
      <c r="Z26" s="11"/>
      <c r="AA26" s="206"/>
      <c r="AB26" s="242"/>
      <c r="AC26" s="6"/>
      <c r="AD26" s="2"/>
      <c r="AE26" s="11"/>
      <c r="AF26" s="206"/>
      <c r="AG26" s="242"/>
      <c r="AH26" s="6"/>
      <c r="AI26" s="2"/>
      <c r="AJ26" s="10"/>
      <c r="AK26" s="206"/>
      <c r="AL26" s="242"/>
      <c r="AM26" s="6"/>
      <c r="AN26" s="2"/>
      <c r="AO26" s="10"/>
      <c r="AP26" s="206"/>
      <c r="AQ26" s="242"/>
      <c r="AR26" s="6"/>
      <c r="AS26" s="2"/>
      <c r="AT26" s="7"/>
      <c r="AU26" s="206"/>
      <c r="AV26" s="242"/>
      <c r="AW26" s="6"/>
      <c r="AX26" s="2"/>
      <c r="AY26" s="7"/>
      <c r="AZ26" s="206"/>
      <c r="BA26" s="532"/>
      <c r="BB26" s="530"/>
      <c r="BC26" s="530"/>
      <c r="BD26" s="530"/>
      <c r="BE26" s="530"/>
      <c r="BF26" s="242">
        <f t="shared" si="1"/>
        <v>0</v>
      </c>
      <c r="BG26" s="6"/>
      <c r="BH26" s="2"/>
      <c r="BI26" s="10"/>
      <c r="BJ26" s="206"/>
    </row>
    <row r="27" spans="1:62">
      <c r="A27" s="30">
        <v>24</v>
      </c>
      <c r="B27" s="22" t="s">
        <v>63</v>
      </c>
      <c r="C27" s="242"/>
      <c r="D27" s="6"/>
      <c r="E27" s="2"/>
      <c r="F27" s="6"/>
      <c r="G27" s="206"/>
      <c r="H27" s="242"/>
      <c r="I27" s="6"/>
      <c r="J27" s="2"/>
      <c r="K27" s="8"/>
      <c r="L27" s="206"/>
      <c r="M27" s="251"/>
      <c r="N27" s="6"/>
      <c r="O27" s="2"/>
      <c r="P27" s="11"/>
      <c r="Q27" s="208"/>
      <c r="R27" s="242"/>
      <c r="S27" s="6"/>
      <c r="T27" s="2"/>
      <c r="U27" s="11"/>
      <c r="V27" s="206"/>
      <c r="W27" s="242"/>
      <c r="X27" s="6"/>
      <c r="Y27" s="2"/>
      <c r="Z27" s="11"/>
      <c r="AA27" s="206"/>
      <c r="AB27" s="242"/>
      <c r="AC27" s="6"/>
      <c r="AD27" s="2"/>
      <c r="AE27" s="11"/>
      <c r="AF27" s="206"/>
      <c r="AG27" s="242"/>
      <c r="AH27" s="6"/>
      <c r="AI27" s="2"/>
      <c r="AJ27" s="10"/>
      <c r="AK27" s="206"/>
      <c r="AL27" s="242"/>
      <c r="AM27" s="6"/>
      <c r="AN27" s="2"/>
      <c r="AO27" s="10"/>
      <c r="AP27" s="206"/>
      <c r="AQ27" s="242"/>
      <c r="AR27" s="6"/>
      <c r="AS27" s="2"/>
      <c r="AT27" s="7"/>
      <c r="AU27" s="206"/>
      <c r="AV27" s="242"/>
      <c r="AW27" s="6"/>
      <c r="AX27" s="2"/>
      <c r="AY27" s="7"/>
      <c r="AZ27" s="206"/>
      <c r="BA27" s="532"/>
      <c r="BB27" s="530"/>
      <c r="BC27" s="530"/>
      <c r="BD27" s="530"/>
      <c r="BE27" s="530"/>
      <c r="BF27" s="242">
        <f t="shared" si="1"/>
        <v>0</v>
      </c>
      <c r="BG27" s="6"/>
      <c r="BH27" s="2"/>
      <c r="BI27" s="10"/>
      <c r="BJ27" s="206"/>
    </row>
    <row r="28" spans="1:62">
      <c r="A28" s="30">
        <v>25</v>
      </c>
      <c r="B28" s="22" t="s">
        <v>64</v>
      </c>
      <c r="C28" s="242"/>
      <c r="D28" s="6"/>
      <c r="E28" s="2"/>
      <c r="F28" s="6"/>
      <c r="G28" s="206"/>
      <c r="H28" s="242"/>
      <c r="I28" s="6"/>
      <c r="J28" s="2"/>
      <c r="K28" s="8"/>
      <c r="L28" s="206"/>
      <c r="M28" s="251"/>
      <c r="N28" s="6"/>
      <c r="O28" s="2"/>
      <c r="P28" s="11"/>
      <c r="Q28" s="208"/>
      <c r="R28" s="242"/>
      <c r="S28" s="6"/>
      <c r="T28" s="2"/>
      <c r="U28" s="11"/>
      <c r="V28" s="206"/>
      <c r="W28" s="242"/>
      <c r="X28" s="6"/>
      <c r="Y28" s="2"/>
      <c r="Z28" s="11"/>
      <c r="AA28" s="206"/>
      <c r="AB28" s="242"/>
      <c r="AC28" s="6"/>
      <c r="AD28" s="2"/>
      <c r="AE28" s="11"/>
      <c r="AF28" s="206"/>
      <c r="AG28" s="242"/>
      <c r="AH28" s="6"/>
      <c r="AI28" s="2"/>
      <c r="AJ28" s="10"/>
      <c r="AK28" s="206"/>
      <c r="AL28" s="242"/>
      <c r="AM28" s="6"/>
      <c r="AN28" s="2"/>
      <c r="AO28" s="10"/>
      <c r="AP28" s="206"/>
      <c r="AQ28" s="242"/>
      <c r="AR28" s="6"/>
      <c r="AS28" s="2"/>
      <c r="AT28" s="7"/>
      <c r="AU28" s="206"/>
      <c r="AV28" s="242"/>
      <c r="AW28" s="6"/>
      <c r="AX28" s="2"/>
      <c r="AY28" s="7"/>
      <c r="AZ28" s="206"/>
      <c r="BA28" s="532"/>
      <c r="BB28" s="530"/>
      <c r="BC28" s="530"/>
      <c r="BD28" s="530"/>
      <c r="BE28" s="530"/>
      <c r="BF28" s="242">
        <f t="shared" si="1"/>
        <v>0</v>
      </c>
      <c r="BG28" s="6"/>
      <c r="BH28" s="2"/>
      <c r="BI28" s="10"/>
      <c r="BJ28" s="206"/>
    </row>
    <row r="29" spans="1:62">
      <c r="A29" s="30">
        <v>26</v>
      </c>
      <c r="B29" s="22" t="s">
        <v>65</v>
      </c>
      <c r="C29" s="242"/>
      <c r="D29" s="6"/>
      <c r="E29" s="2"/>
      <c r="F29" s="6"/>
      <c r="G29" s="206"/>
      <c r="H29" s="242"/>
      <c r="I29" s="6"/>
      <c r="J29" s="2"/>
      <c r="K29" s="8"/>
      <c r="L29" s="206"/>
      <c r="M29" s="251"/>
      <c r="N29" s="6"/>
      <c r="O29" s="2"/>
      <c r="P29" s="11"/>
      <c r="Q29" s="208"/>
      <c r="R29" s="242"/>
      <c r="S29" s="6"/>
      <c r="T29" s="2"/>
      <c r="U29" s="11"/>
      <c r="V29" s="206"/>
      <c r="W29" s="242"/>
      <c r="X29" s="6"/>
      <c r="Y29" s="2"/>
      <c r="Z29" s="11"/>
      <c r="AA29" s="206">
        <v>1</v>
      </c>
      <c r="AB29" s="242"/>
      <c r="AC29" s="6"/>
      <c r="AD29" s="2"/>
      <c r="AE29" s="11"/>
      <c r="AF29" s="206"/>
      <c r="AG29" s="242"/>
      <c r="AH29" s="6"/>
      <c r="AI29" s="2"/>
      <c r="AJ29" s="10"/>
      <c r="AK29" s="206"/>
      <c r="AL29" s="242"/>
      <c r="AM29" s="6"/>
      <c r="AN29" s="2"/>
      <c r="AO29" s="10"/>
      <c r="AP29" s="206"/>
      <c r="AQ29" s="242"/>
      <c r="AR29" s="6"/>
      <c r="AS29" s="2"/>
      <c r="AT29" s="7"/>
      <c r="AU29" s="206"/>
      <c r="AV29" s="242"/>
      <c r="AW29" s="6"/>
      <c r="AX29" s="2"/>
      <c r="AY29" s="7"/>
      <c r="AZ29" s="206"/>
      <c r="BA29" s="532"/>
      <c r="BB29" s="530"/>
      <c r="BC29" s="530"/>
      <c r="BD29" s="530"/>
      <c r="BE29" s="530"/>
      <c r="BF29" s="242">
        <f t="shared" si="1"/>
        <v>0</v>
      </c>
      <c r="BG29" s="6"/>
      <c r="BH29" s="2"/>
      <c r="BI29" s="10"/>
      <c r="BJ29" s="206">
        <v>1</v>
      </c>
    </row>
    <row r="30" spans="1:62">
      <c r="A30" s="30">
        <v>27</v>
      </c>
      <c r="B30" s="22" t="s">
        <v>66</v>
      </c>
      <c r="C30" s="242"/>
      <c r="D30" s="6"/>
      <c r="E30" s="2"/>
      <c r="F30" s="6"/>
      <c r="G30" s="206"/>
      <c r="H30" s="242"/>
      <c r="I30" s="6"/>
      <c r="J30" s="2"/>
      <c r="K30" s="8"/>
      <c r="L30" s="206"/>
      <c r="M30" s="251"/>
      <c r="N30" s="6"/>
      <c r="O30" s="2"/>
      <c r="P30" s="9"/>
      <c r="Q30" s="208"/>
      <c r="R30" s="242"/>
      <c r="S30" s="6"/>
      <c r="T30" s="2"/>
      <c r="U30" s="11"/>
      <c r="V30" s="206"/>
      <c r="W30" s="242"/>
      <c r="X30" s="6"/>
      <c r="Y30" s="2"/>
      <c r="Z30" s="11"/>
      <c r="AA30" s="206"/>
      <c r="AB30" s="242"/>
      <c r="AC30" s="6"/>
      <c r="AD30" s="2"/>
      <c r="AE30" s="11"/>
      <c r="AF30" s="206"/>
      <c r="AG30" s="242"/>
      <c r="AH30" s="6"/>
      <c r="AI30" s="2"/>
      <c r="AJ30" s="10"/>
      <c r="AK30" s="206"/>
      <c r="AL30" s="242"/>
      <c r="AM30" s="6"/>
      <c r="AN30" s="2"/>
      <c r="AO30" s="10"/>
      <c r="AP30" s="206"/>
      <c r="AQ30" s="242"/>
      <c r="AR30" s="6"/>
      <c r="AS30" s="2"/>
      <c r="AT30" s="7"/>
      <c r="AU30" s="206"/>
      <c r="AV30" s="242"/>
      <c r="AW30" s="6"/>
      <c r="AX30" s="2"/>
      <c r="AY30" s="7"/>
      <c r="AZ30" s="206"/>
      <c r="BA30" s="532"/>
      <c r="BB30" s="530"/>
      <c r="BC30" s="530"/>
      <c r="BD30" s="530"/>
      <c r="BE30" s="530"/>
      <c r="BF30" s="242">
        <f t="shared" si="1"/>
        <v>0</v>
      </c>
      <c r="BG30" s="6"/>
      <c r="BH30" s="2"/>
      <c r="BI30" s="10"/>
      <c r="BJ30" s="206"/>
    </row>
    <row r="31" spans="1:62">
      <c r="A31" s="30">
        <v>28</v>
      </c>
      <c r="B31" s="22" t="s">
        <v>67</v>
      </c>
      <c r="C31" s="242"/>
      <c r="D31" s="6"/>
      <c r="E31" s="2"/>
      <c r="F31" s="6"/>
      <c r="G31" s="206"/>
      <c r="H31" s="242"/>
      <c r="I31" s="6"/>
      <c r="J31" s="2"/>
      <c r="K31" s="8"/>
      <c r="L31" s="206"/>
      <c r="M31" s="251"/>
      <c r="N31" s="6"/>
      <c r="O31" s="2"/>
      <c r="P31" s="9"/>
      <c r="Q31" s="208"/>
      <c r="R31" s="242"/>
      <c r="S31" s="6"/>
      <c r="T31" s="2"/>
      <c r="U31" s="11"/>
      <c r="V31" s="206"/>
      <c r="W31" s="242"/>
      <c r="X31" s="6"/>
      <c r="Y31" s="2"/>
      <c r="Z31" s="11"/>
      <c r="AA31" s="206"/>
      <c r="AB31" s="242"/>
      <c r="AC31" s="6"/>
      <c r="AD31" s="2"/>
      <c r="AE31" s="11"/>
      <c r="AF31" s="206"/>
      <c r="AG31" s="242"/>
      <c r="AH31" s="6"/>
      <c r="AI31" s="2"/>
      <c r="AJ31" s="10"/>
      <c r="AK31" s="206"/>
      <c r="AL31" s="242"/>
      <c r="AM31" s="6"/>
      <c r="AN31" s="2"/>
      <c r="AO31" s="10"/>
      <c r="AP31" s="206"/>
      <c r="AQ31" s="242"/>
      <c r="AR31" s="6"/>
      <c r="AS31" s="2"/>
      <c r="AT31" s="7"/>
      <c r="AU31" s="206"/>
      <c r="AV31" s="242"/>
      <c r="AW31" s="6"/>
      <c r="AX31" s="2"/>
      <c r="AY31" s="7"/>
      <c r="AZ31" s="206"/>
      <c r="BA31" s="532"/>
      <c r="BB31" s="530"/>
      <c r="BC31" s="530"/>
      <c r="BD31" s="530"/>
      <c r="BE31" s="530"/>
      <c r="BF31" s="242">
        <f t="shared" si="1"/>
        <v>0</v>
      </c>
      <c r="BG31" s="6"/>
      <c r="BH31" s="2"/>
      <c r="BI31" s="10"/>
      <c r="BJ31" s="206"/>
    </row>
    <row r="32" spans="1:62">
      <c r="A32" s="30">
        <v>29</v>
      </c>
      <c r="B32" s="22" t="s">
        <v>68</v>
      </c>
      <c r="C32" s="242"/>
      <c r="D32" s="6"/>
      <c r="E32" s="2"/>
      <c r="F32" s="6"/>
      <c r="G32" s="206"/>
      <c r="H32" s="242"/>
      <c r="I32" s="6"/>
      <c r="J32" s="2"/>
      <c r="K32" s="8"/>
      <c r="L32" s="206"/>
      <c r="M32" s="251"/>
      <c r="N32" s="6"/>
      <c r="O32" s="2"/>
      <c r="P32" s="9"/>
      <c r="Q32" s="208"/>
      <c r="R32" s="242"/>
      <c r="S32" s="6"/>
      <c r="T32" s="2"/>
      <c r="U32" s="11"/>
      <c r="V32" s="206"/>
      <c r="W32" s="242"/>
      <c r="X32" s="6"/>
      <c r="Y32" s="2"/>
      <c r="Z32" s="11"/>
      <c r="AA32" s="206"/>
      <c r="AB32" s="242"/>
      <c r="AC32" s="6"/>
      <c r="AD32" s="2"/>
      <c r="AE32" s="11"/>
      <c r="AF32" s="206"/>
      <c r="AG32" s="242"/>
      <c r="AH32" s="6"/>
      <c r="AI32" s="2"/>
      <c r="AJ32" s="10"/>
      <c r="AK32" s="206"/>
      <c r="AL32" s="242"/>
      <c r="AM32" s="6"/>
      <c r="AN32" s="2"/>
      <c r="AO32" s="10"/>
      <c r="AP32" s="206"/>
      <c r="AQ32" s="242"/>
      <c r="AR32" s="6"/>
      <c r="AS32" s="2"/>
      <c r="AT32" s="7"/>
      <c r="AU32" s="206"/>
      <c r="AV32" s="242"/>
      <c r="AW32" s="6"/>
      <c r="AX32" s="2"/>
      <c r="AY32" s="7"/>
      <c r="AZ32" s="206"/>
      <c r="BA32" s="532"/>
      <c r="BB32" s="530"/>
      <c r="BC32" s="530"/>
      <c r="BD32" s="530"/>
      <c r="BE32" s="530"/>
      <c r="BF32" s="242">
        <f t="shared" si="1"/>
        <v>0</v>
      </c>
      <c r="BG32" s="6"/>
      <c r="BH32" s="2"/>
      <c r="BI32" s="10"/>
      <c r="BJ32" s="206"/>
    </row>
    <row r="33" spans="1:62">
      <c r="A33" s="30">
        <v>30</v>
      </c>
      <c r="B33" s="22" t="s">
        <v>69</v>
      </c>
      <c r="C33" s="242"/>
      <c r="D33" s="6"/>
      <c r="E33" s="2"/>
      <c r="F33" s="6"/>
      <c r="G33" s="206"/>
      <c r="H33" s="242"/>
      <c r="I33" s="6"/>
      <c r="J33" s="2"/>
      <c r="K33" s="8"/>
      <c r="L33" s="206"/>
      <c r="M33" s="251"/>
      <c r="N33" s="6"/>
      <c r="O33" s="2"/>
      <c r="P33" s="9"/>
      <c r="Q33" s="208"/>
      <c r="R33" s="242"/>
      <c r="S33" s="6"/>
      <c r="T33" s="2"/>
      <c r="U33" s="11"/>
      <c r="V33" s="206"/>
      <c r="W33" s="242"/>
      <c r="X33" s="6"/>
      <c r="Y33" s="2"/>
      <c r="Z33" s="11"/>
      <c r="AA33" s="206"/>
      <c r="AB33" s="242"/>
      <c r="AC33" s="6"/>
      <c r="AD33" s="2"/>
      <c r="AE33" s="11"/>
      <c r="AF33" s="206"/>
      <c r="AG33" s="242"/>
      <c r="AH33" s="6"/>
      <c r="AI33" s="2"/>
      <c r="AJ33" s="10"/>
      <c r="AK33" s="206"/>
      <c r="AL33" s="242"/>
      <c r="AM33" s="6"/>
      <c r="AN33" s="2"/>
      <c r="AO33" s="10"/>
      <c r="AP33" s="206"/>
      <c r="AQ33" s="242"/>
      <c r="AR33" s="6"/>
      <c r="AS33" s="2"/>
      <c r="AT33" s="7"/>
      <c r="AU33" s="206"/>
      <c r="AV33" s="242"/>
      <c r="AW33" s="6"/>
      <c r="AX33" s="2"/>
      <c r="AY33" s="7"/>
      <c r="AZ33" s="206"/>
      <c r="BA33" s="532"/>
      <c r="BB33" s="530"/>
      <c r="BC33" s="530"/>
      <c r="BD33" s="530"/>
      <c r="BE33" s="530"/>
      <c r="BF33" s="242">
        <f t="shared" si="1"/>
        <v>0</v>
      </c>
      <c r="BG33" s="6"/>
      <c r="BH33" s="2"/>
      <c r="BI33" s="10"/>
      <c r="BJ33" s="206"/>
    </row>
    <row r="34" spans="1:62">
      <c r="A34" s="30">
        <v>31</v>
      </c>
      <c r="B34" s="22" t="s">
        <v>70</v>
      </c>
      <c r="C34" s="242"/>
      <c r="D34" s="6"/>
      <c r="E34" s="2"/>
      <c r="F34" s="6"/>
      <c r="G34" s="206"/>
      <c r="H34" s="242"/>
      <c r="I34" s="6"/>
      <c r="J34" s="2"/>
      <c r="K34" s="8"/>
      <c r="L34" s="206"/>
      <c r="M34" s="251"/>
      <c r="N34" s="6"/>
      <c r="O34" s="2"/>
      <c r="P34" s="9"/>
      <c r="Q34" s="208"/>
      <c r="R34" s="242"/>
      <c r="S34" s="6"/>
      <c r="T34" s="2"/>
      <c r="U34" s="11"/>
      <c r="V34" s="206"/>
      <c r="W34" s="242"/>
      <c r="X34" s="6"/>
      <c r="Y34" s="2"/>
      <c r="Z34" s="11"/>
      <c r="AA34" s="206"/>
      <c r="AB34" s="242"/>
      <c r="AC34" s="6"/>
      <c r="AD34" s="2"/>
      <c r="AE34" s="11"/>
      <c r="AF34" s="206"/>
      <c r="AG34" s="242"/>
      <c r="AH34" s="6"/>
      <c r="AI34" s="2"/>
      <c r="AJ34" s="10"/>
      <c r="AK34" s="206"/>
      <c r="AL34" s="242"/>
      <c r="AM34" s="6"/>
      <c r="AN34" s="2"/>
      <c r="AO34" s="10"/>
      <c r="AP34" s="206"/>
      <c r="AQ34" s="242"/>
      <c r="AR34" s="6"/>
      <c r="AS34" s="2"/>
      <c r="AT34" s="7"/>
      <c r="AU34" s="206"/>
      <c r="AV34" s="242"/>
      <c r="AW34" s="6"/>
      <c r="AX34" s="2"/>
      <c r="AY34" s="7"/>
      <c r="AZ34" s="206"/>
      <c r="BA34" s="532"/>
      <c r="BB34" s="530"/>
      <c r="BC34" s="530"/>
      <c r="BD34" s="530"/>
      <c r="BE34" s="530"/>
      <c r="BF34" s="242">
        <f t="shared" si="1"/>
        <v>0</v>
      </c>
      <c r="BG34" s="6"/>
      <c r="BH34" s="2"/>
      <c r="BI34" s="10"/>
      <c r="BJ34" s="206"/>
    </row>
    <row r="35" spans="1:62">
      <c r="A35" s="30">
        <v>32</v>
      </c>
      <c r="B35" s="22" t="s">
        <v>71</v>
      </c>
      <c r="C35" s="242"/>
      <c r="D35" s="6"/>
      <c r="E35" s="2"/>
      <c r="F35" s="6"/>
      <c r="G35" s="206"/>
      <c r="H35" s="242"/>
      <c r="I35" s="6"/>
      <c r="J35" s="2"/>
      <c r="K35" s="8"/>
      <c r="L35" s="206"/>
      <c r="M35" s="251"/>
      <c r="N35" s="6"/>
      <c r="O35" s="2"/>
      <c r="P35" s="9"/>
      <c r="Q35" s="208"/>
      <c r="R35" s="242"/>
      <c r="S35" s="6"/>
      <c r="T35" s="2"/>
      <c r="U35" s="11"/>
      <c r="V35" s="206"/>
      <c r="W35" s="242"/>
      <c r="X35" s="6"/>
      <c r="Y35" s="2"/>
      <c r="Z35" s="11"/>
      <c r="AA35" s="206"/>
      <c r="AB35" s="242"/>
      <c r="AC35" s="6"/>
      <c r="AD35" s="2"/>
      <c r="AE35" s="11"/>
      <c r="AF35" s="206"/>
      <c r="AG35" s="242"/>
      <c r="AH35" s="6"/>
      <c r="AI35" s="2"/>
      <c r="AJ35" s="10"/>
      <c r="AK35" s="206"/>
      <c r="AL35" s="242"/>
      <c r="AM35" s="6"/>
      <c r="AN35" s="2"/>
      <c r="AO35" s="10"/>
      <c r="AP35" s="206"/>
      <c r="AQ35" s="242"/>
      <c r="AR35" s="6"/>
      <c r="AS35" s="2"/>
      <c r="AT35" s="7"/>
      <c r="AU35" s="206"/>
      <c r="AV35" s="242"/>
      <c r="AW35" s="6"/>
      <c r="AX35" s="2"/>
      <c r="AY35" s="7"/>
      <c r="AZ35" s="206"/>
      <c r="BA35" s="532"/>
      <c r="BB35" s="530"/>
      <c r="BC35" s="530"/>
      <c r="BD35" s="530"/>
      <c r="BE35" s="530"/>
      <c r="BF35" s="242">
        <f t="shared" si="1"/>
        <v>0</v>
      </c>
      <c r="BG35" s="6"/>
      <c r="BH35" s="2"/>
      <c r="BI35" s="10"/>
      <c r="BJ35" s="206"/>
    </row>
    <row r="36" spans="1:62">
      <c r="A36" s="30">
        <v>33</v>
      </c>
      <c r="B36" s="22" t="s">
        <v>72</v>
      </c>
      <c r="C36" s="242"/>
      <c r="D36" s="6">
        <v>1</v>
      </c>
      <c r="E36" s="2"/>
      <c r="F36" s="6"/>
      <c r="G36" s="206"/>
      <c r="H36" s="242"/>
      <c r="I36" s="6"/>
      <c r="J36" s="2"/>
      <c r="K36" s="8"/>
      <c r="L36" s="206"/>
      <c r="M36" s="251"/>
      <c r="N36" s="6">
        <v>1</v>
      </c>
      <c r="O36" s="2"/>
      <c r="P36" s="9">
        <v>1</v>
      </c>
      <c r="Q36" s="208"/>
      <c r="R36" s="242"/>
      <c r="S36" s="6">
        <v>1</v>
      </c>
      <c r="T36" s="2"/>
      <c r="U36" s="11"/>
      <c r="V36" s="206"/>
      <c r="W36" s="242"/>
      <c r="X36" s="6"/>
      <c r="Y36" s="2"/>
      <c r="Z36" s="11"/>
      <c r="AA36" s="206"/>
      <c r="AB36" s="242"/>
      <c r="AC36" s="6"/>
      <c r="AD36" s="2"/>
      <c r="AE36" s="11"/>
      <c r="AF36" s="206"/>
      <c r="AG36" s="242"/>
      <c r="AH36" s="6"/>
      <c r="AI36" s="2"/>
      <c r="AJ36" s="10"/>
      <c r="AK36" s="206"/>
      <c r="AL36" s="242"/>
      <c r="AM36" s="6"/>
      <c r="AN36" s="2"/>
      <c r="AO36" s="10"/>
      <c r="AP36" s="206"/>
      <c r="AQ36" s="242"/>
      <c r="AR36" s="6"/>
      <c r="AS36" s="2"/>
      <c r="AT36" s="7"/>
      <c r="AU36" s="206"/>
      <c r="AV36" s="242"/>
      <c r="AW36" s="6"/>
      <c r="AX36" s="2"/>
      <c r="AY36" s="7"/>
      <c r="AZ36" s="206"/>
      <c r="BA36" s="532"/>
      <c r="BB36" s="530"/>
      <c r="BC36" s="530"/>
      <c r="BD36" s="530"/>
      <c r="BE36" s="530"/>
      <c r="BF36" s="242">
        <f t="shared" si="1"/>
        <v>0</v>
      </c>
      <c r="BG36" s="6">
        <v>3</v>
      </c>
      <c r="BH36" s="2"/>
      <c r="BI36" s="10">
        <v>1</v>
      </c>
      <c r="BJ36" s="206"/>
    </row>
    <row r="37" spans="1:62">
      <c r="A37" s="30">
        <v>34</v>
      </c>
      <c r="B37" s="22" t="s">
        <v>73</v>
      </c>
      <c r="C37" s="242"/>
      <c r="D37" s="6">
        <v>3</v>
      </c>
      <c r="E37" s="2"/>
      <c r="F37" s="6"/>
      <c r="G37" s="206"/>
      <c r="H37" s="242"/>
      <c r="I37" s="6">
        <v>1</v>
      </c>
      <c r="J37" s="2"/>
      <c r="K37" s="8"/>
      <c r="L37" s="206"/>
      <c r="M37" s="251"/>
      <c r="N37" s="6"/>
      <c r="O37" s="2"/>
      <c r="P37" s="9"/>
      <c r="Q37" s="208"/>
      <c r="R37" s="242"/>
      <c r="S37" s="6"/>
      <c r="T37" s="2"/>
      <c r="U37" s="11"/>
      <c r="V37" s="206"/>
      <c r="W37" s="242">
        <v>1</v>
      </c>
      <c r="X37" s="6">
        <v>1</v>
      </c>
      <c r="Y37" s="2"/>
      <c r="Z37" s="11"/>
      <c r="AA37" s="206"/>
      <c r="AB37" s="242"/>
      <c r="AC37" s="6"/>
      <c r="AD37" s="2"/>
      <c r="AE37" s="11"/>
      <c r="AF37" s="206"/>
      <c r="AG37" s="242"/>
      <c r="AH37" s="6">
        <v>1</v>
      </c>
      <c r="AI37" s="2"/>
      <c r="AJ37" s="10"/>
      <c r="AK37" s="206"/>
      <c r="AL37" s="242"/>
      <c r="AM37" s="6"/>
      <c r="AN37" s="2"/>
      <c r="AO37" s="10"/>
      <c r="AP37" s="206">
        <v>1</v>
      </c>
      <c r="AQ37" s="242"/>
      <c r="AR37" s="6"/>
      <c r="AS37" s="2"/>
      <c r="AT37" s="7"/>
      <c r="AU37" s="206"/>
      <c r="AV37" s="242"/>
      <c r="AW37" s="6"/>
      <c r="AX37" s="2"/>
      <c r="AY37" s="7"/>
      <c r="AZ37" s="206"/>
      <c r="BA37" s="532"/>
      <c r="BB37" s="530"/>
      <c r="BC37" s="530"/>
      <c r="BD37" s="530"/>
      <c r="BE37" s="530"/>
      <c r="BF37" s="242">
        <f t="shared" si="1"/>
        <v>1</v>
      </c>
      <c r="BG37" s="6">
        <v>6</v>
      </c>
      <c r="BH37" s="2"/>
      <c r="BI37" s="10"/>
      <c r="BJ37" s="206">
        <v>1</v>
      </c>
    </row>
    <row r="38" spans="1:62">
      <c r="A38" s="30">
        <v>35</v>
      </c>
      <c r="B38" s="22" t="s">
        <v>74</v>
      </c>
      <c r="C38" s="242"/>
      <c r="D38" s="6"/>
      <c r="E38" s="2"/>
      <c r="F38" s="6"/>
      <c r="G38" s="206"/>
      <c r="H38" s="242"/>
      <c r="I38" s="6"/>
      <c r="J38" s="2"/>
      <c r="K38" s="8"/>
      <c r="L38" s="206"/>
      <c r="M38" s="251"/>
      <c r="N38" s="6"/>
      <c r="O38" s="2"/>
      <c r="P38" s="9"/>
      <c r="Q38" s="208"/>
      <c r="R38" s="242"/>
      <c r="S38" s="6"/>
      <c r="T38" s="2"/>
      <c r="U38" s="11"/>
      <c r="V38" s="206"/>
      <c r="W38" s="242"/>
      <c r="X38" s="6"/>
      <c r="Y38" s="2"/>
      <c r="Z38" s="11"/>
      <c r="AA38" s="206"/>
      <c r="AB38" s="242"/>
      <c r="AC38" s="6"/>
      <c r="AD38" s="2"/>
      <c r="AE38" s="11"/>
      <c r="AF38" s="206"/>
      <c r="AG38" s="242"/>
      <c r="AH38" s="6"/>
      <c r="AI38" s="2"/>
      <c r="AJ38" s="10"/>
      <c r="AK38" s="206"/>
      <c r="AL38" s="242"/>
      <c r="AM38" s="6"/>
      <c r="AN38" s="2"/>
      <c r="AO38" s="10"/>
      <c r="AP38" s="206"/>
      <c r="AQ38" s="242"/>
      <c r="AR38" s="6"/>
      <c r="AS38" s="2"/>
      <c r="AT38" s="7"/>
      <c r="AU38" s="206"/>
      <c r="AV38" s="242"/>
      <c r="AW38" s="6"/>
      <c r="AX38" s="2"/>
      <c r="AY38" s="7"/>
      <c r="AZ38" s="206"/>
      <c r="BA38" s="532"/>
      <c r="BB38" s="530"/>
      <c r="BC38" s="530"/>
      <c r="BD38" s="530"/>
      <c r="BE38" s="530"/>
      <c r="BF38" s="242">
        <f t="shared" si="1"/>
        <v>0</v>
      </c>
      <c r="BG38" s="6"/>
      <c r="BH38" s="2"/>
      <c r="BI38" s="10"/>
      <c r="BJ38" s="206"/>
    </row>
    <row r="39" spans="1:62">
      <c r="A39" s="30">
        <v>36</v>
      </c>
      <c r="B39" s="22" t="s">
        <v>75</v>
      </c>
      <c r="C39" s="242">
        <v>1</v>
      </c>
      <c r="D39" s="6"/>
      <c r="E39" s="2"/>
      <c r="F39" s="6"/>
      <c r="G39" s="206"/>
      <c r="H39" s="242"/>
      <c r="I39" s="6"/>
      <c r="J39" s="2"/>
      <c r="K39" s="8"/>
      <c r="L39" s="206"/>
      <c r="M39" s="251"/>
      <c r="N39" s="6"/>
      <c r="O39" s="2"/>
      <c r="P39" s="9"/>
      <c r="Q39" s="208"/>
      <c r="R39" s="242"/>
      <c r="S39" s="6"/>
      <c r="T39" s="2"/>
      <c r="U39" s="11"/>
      <c r="V39" s="206"/>
      <c r="W39" s="242"/>
      <c r="X39" s="6"/>
      <c r="Y39" s="2"/>
      <c r="Z39" s="11"/>
      <c r="AA39" s="206"/>
      <c r="AB39" s="242"/>
      <c r="AC39" s="6"/>
      <c r="AD39" s="2"/>
      <c r="AE39" s="11"/>
      <c r="AF39" s="206"/>
      <c r="AG39" s="242"/>
      <c r="AH39" s="6"/>
      <c r="AI39" s="2"/>
      <c r="AJ39" s="10"/>
      <c r="AK39" s="206"/>
      <c r="AL39" s="242"/>
      <c r="AM39" s="6"/>
      <c r="AN39" s="2"/>
      <c r="AO39" s="10"/>
      <c r="AP39" s="206"/>
      <c r="AQ39" s="242"/>
      <c r="AR39" s="6"/>
      <c r="AS39" s="2"/>
      <c r="AT39" s="7"/>
      <c r="AU39" s="206"/>
      <c r="AV39" s="242"/>
      <c r="AW39" s="6"/>
      <c r="AX39" s="2"/>
      <c r="AY39" s="7"/>
      <c r="AZ39" s="206"/>
      <c r="BA39" s="532"/>
      <c r="BB39" s="530"/>
      <c r="BC39" s="530"/>
      <c r="BD39" s="530"/>
      <c r="BE39" s="530"/>
      <c r="BF39" s="242">
        <f t="shared" si="1"/>
        <v>1</v>
      </c>
      <c r="BG39" s="6"/>
      <c r="BH39" s="2"/>
      <c r="BI39" s="10"/>
      <c r="BJ39" s="206"/>
    </row>
    <row r="40" spans="1:62">
      <c r="A40" s="30">
        <v>37</v>
      </c>
      <c r="B40" s="22" t="s">
        <v>76</v>
      </c>
      <c r="C40" s="242"/>
      <c r="D40" s="6"/>
      <c r="E40" s="2"/>
      <c r="F40" s="6"/>
      <c r="G40" s="206"/>
      <c r="H40" s="242"/>
      <c r="I40" s="6"/>
      <c r="J40" s="2"/>
      <c r="K40" s="8"/>
      <c r="L40" s="206"/>
      <c r="M40" s="251"/>
      <c r="N40" s="6"/>
      <c r="O40" s="2"/>
      <c r="P40" s="9"/>
      <c r="Q40" s="208"/>
      <c r="R40" s="242"/>
      <c r="S40" s="6"/>
      <c r="T40" s="2">
        <v>1</v>
      </c>
      <c r="U40" s="11"/>
      <c r="V40" s="206"/>
      <c r="W40" s="242"/>
      <c r="X40" s="6"/>
      <c r="Y40" s="2"/>
      <c r="Z40" s="11"/>
      <c r="AA40" s="206"/>
      <c r="AB40" s="242"/>
      <c r="AC40" s="6"/>
      <c r="AD40" s="2"/>
      <c r="AE40" s="11"/>
      <c r="AF40" s="206"/>
      <c r="AG40" s="242"/>
      <c r="AH40" s="6"/>
      <c r="AI40" s="2"/>
      <c r="AJ40" s="10"/>
      <c r="AK40" s="206"/>
      <c r="AL40" s="242"/>
      <c r="AM40" s="6"/>
      <c r="AN40" s="2"/>
      <c r="AO40" s="10"/>
      <c r="AP40" s="206"/>
      <c r="AQ40" s="242"/>
      <c r="AR40" s="6"/>
      <c r="AS40" s="2"/>
      <c r="AT40" s="7"/>
      <c r="AU40" s="206"/>
      <c r="AV40" s="242"/>
      <c r="AW40" s="6"/>
      <c r="AX40" s="2"/>
      <c r="AY40" s="7"/>
      <c r="AZ40" s="206"/>
      <c r="BA40" s="532"/>
      <c r="BB40" s="530"/>
      <c r="BC40" s="530"/>
      <c r="BD40" s="530"/>
      <c r="BE40" s="530"/>
      <c r="BF40" s="242">
        <f t="shared" si="1"/>
        <v>0</v>
      </c>
      <c r="BG40" s="6"/>
      <c r="BH40" s="2">
        <v>1</v>
      </c>
      <c r="BI40" s="10"/>
      <c r="BJ40" s="206"/>
    </row>
    <row r="41" spans="1:62">
      <c r="A41" s="30">
        <v>38</v>
      </c>
      <c r="B41" s="22" t="s">
        <v>77</v>
      </c>
      <c r="C41" s="242"/>
      <c r="D41" s="6"/>
      <c r="E41" s="2"/>
      <c r="F41" s="6"/>
      <c r="G41" s="206"/>
      <c r="H41" s="242"/>
      <c r="I41" s="6"/>
      <c r="J41" s="2"/>
      <c r="K41" s="8"/>
      <c r="L41" s="206"/>
      <c r="M41" s="251"/>
      <c r="N41" s="6"/>
      <c r="O41" s="2"/>
      <c r="P41" s="9"/>
      <c r="Q41" s="208"/>
      <c r="R41" s="242"/>
      <c r="S41" s="6"/>
      <c r="T41" s="2"/>
      <c r="U41" s="7"/>
      <c r="V41" s="206"/>
      <c r="W41" s="242"/>
      <c r="X41" s="6"/>
      <c r="Y41" s="2"/>
      <c r="Z41" s="7"/>
      <c r="AA41" s="206"/>
      <c r="AB41" s="242"/>
      <c r="AC41" s="6"/>
      <c r="AD41" s="2"/>
      <c r="AE41" s="7"/>
      <c r="AF41" s="206"/>
      <c r="AG41" s="242"/>
      <c r="AH41" s="6"/>
      <c r="AI41" s="2"/>
      <c r="AJ41" s="10"/>
      <c r="AK41" s="206"/>
      <c r="AL41" s="242"/>
      <c r="AM41" s="6"/>
      <c r="AN41" s="2"/>
      <c r="AO41" s="10"/>
      <c r="AP41" s="206"/>
      <c r="AQ41" s="242"/>
      <c r="AR41" s="6"/>
      <c r="AS41" s="2"/>
      <c r="AT41" s="7"/>
      <c r="AU41" s="206"/>
      <c r="AV41" s="242"/>
      <c r="AW41" s="6"/>
      <c r="AX41" s="2"/>
      <c r="AY41" s="7"/>
      <c r="AZ41" s="206"/>
      <c r="BA41" s="532"/>
      <c r="BB41" s="530"/>
      <c r="BC41" s="530"/>
      <c r="BD41" s="530"/>
      <c r="BE41" s="530"/>
      <c r="BF41" s="242">
        <f t="shared" si="1"/>
        <v>0</v>
      </c>
      <c r="BG41" s="6"/>
      <c r="BH41" s="2"/>
      <c r="BI41" s="10"/>
      <c r="BJ41" s="206"/>
    </row>
    <row r="42" spans="1:62">
      <c r="A42" s="30">
        <v>39</v>
      </c>
      <c r="B42" s="22" t="s">
        <v>78</v>
      </c>
      <c r="C42" s="242"/>
      <c r="D42" s="6"/>
      <c r="E42" s="2"/>
      <c r="F42" s="6"/>
      <c r="G42" s="206"/>
      <c r="H42" s="242"/>
      <c r="I42" s="6"/>
      <c r="J42" s="2"/>
      <c r="K42" s="8"/>
      <c r="L42" s="206"/>
      <c r="M42" s="251"/>
      <c r="N42" s="6"/>
      <c r="O42" s="2"/>
      <c r="P42" s="9"/>
      <c r="Q42" s="208"/>
      <c r="R42" s="242"/>
      <c r="S42" s="6"/>
      <c r="T42" s="2"/>
      <c r="U42" s="7"/>
      <c r="V42" s="206"/>
      <c r="W42" s="242"/>
      <c r="X42" s="6"/>
      <c r="Y42" s="2"/>
      <c r="Z42" s="7"/>
      <c r="AA42" s="206"/>
      <c r="AB42" s="242"/>
      <c r="AC42" s="6"/>
      <c r="AD42" s="2"/>
      <c r="AE42" s="7"/>
      <c r="AF42" s="206"/>
      <c r="AG42" s="242"/>
      <c r="AH42" s="6"/>
      <c r="AI42" s="2"/>
      <c r="AJ42" s="10"/>
      <c r="AK42" s="206"/>
      <c r="AL42" s="242"/>
      <c r="AM42" s="6"/>
      <c r="AN42" s="2"/>
      <c r="AO42" s="10"/>
      <c r="AP42" s="206"/>
      <c r="AQ42" s="242"/>
      <c r="AR42" s="6"/>
      <c r="AS42" s="2"/>
      <c r="AT42" s="7"/>
      <c r="AU42" s="206"/>
      <c r="AV42" s="242"/>
      <c r="AW42" s="6"/>
      <c r="AX42" s="2"/>
      <c r="AY42" s="7"/>
      <c r="AZ42" s="206"/>
      <c r="BA42" s="532"/>
      <c r="BB42" s="530"/>
      <c r="BC42" s="530"/>
      <c r="BD42" s="530"/>
      <c r="BE42" s="530"/>
      <c r="BF42" s="242">
        <f t="shared" si="1"/>
        <v>0</v>
      </c>
      <c r="BG42" s="6"/>
      <c r="BH42" s="2"/>
      <c r="BI42" s="10"/>
      <c r="BJ42" s="206"/>
    </row>
    <row r="43" spans="1:62">
      <c r="A43" s="30">
        <v>40</v>
      </c>
      <c r="B43" s="22" t="s">
        <v>79</v>
      </c>
      <c r="C43" s="242"/>
      <c r="D43" s="6"/>
      <c r="E43" s="2"/>
      <c r="F43" s="6"/>
      <c r="G43" s="206"/>
      <c r="H43" s="242"/>
      <c r="I43" s="6"/>
      <c r="J43" s="2"/>
      <c r="K43" s="8"/>
      <c r="L43" s="206"/>
      <c r="M43" s="251"/>
      <c r="N43" s="6"/>
      <c r="O43" s="2"/>
      <c r="P43" s="9"/>
      <c r="Q43" s="208"/>
      <c r="R43" s="242"/>
      <c r="S43" s="6"/>
      <c r="T43" s="2"/>
      <c r="U43" s="7"/>
      <c r="V43" s="206"/>
      <c r="W43" s="242"/>
      <c r="X43" s="6"/>
      <c r="Y43" s="2"/>
      <c r="Z43" s="7"/>
      <c r="AA43" s="206"/>
      <c r="AB43" s="242"/>
      <c r="AC43" s="6"/>
      <c r="AD43" s="2"/>
      <c r="AE43" s="7"/>
      <c r="AF43" s="206"/>
      <c r="AG43" s="242"/>
      <c r="AH43" s="6"/>
      <c r="AI43" s="2"/>
      <c r="AJ43" s="10"/>
      <c r="AK43" s="206"/>
      <c r="AL43" s="242"/>
      <c r="AM43" s="6"/>
      <c r="AN43" s="2"/>
      <c r="AO43" s="10"/>
      <c r="AP43" s="206"/>
      <c r="AQ43" s="242"/>
      <c r="AR43" s="6"/>
      <c r="AS43" s="2"/>
      <c r="AT43" s="7"/>
      <c r="AU43" s="206"/>
      <c r="AV43" s="242"/>
      <c r="AW43" s="6"/>
      <c r="AX43" s="2"/>
      <c r="AY43" s="7"/>
      <c r="AZ43" s="206"/>
      <c r="BA43" s="532"/>
      <c r="BB43" s="530"/>
      <c r="BC43" s="530"/>
      <c r="BD43" s="530"/>
      <c r="BE43" s="530"/>
      <c r="BF43" s="242">
        <f t="shared" si="1"/>
        <v>0</v>
      </c>
      <c r="BG43" s="6"/>
      <c r="BH43" s="2"/>
      <c r="BI43" s="10"/>
      <c r="BJ43" s="206"/>
    </row>
    <row r="44" spans="1:62">
      <c r="A44" s="30">
        <v>41</v>
      </c>
      <c r="B44" s="22" t="s">
        <v>80</v>
      </c>
      <c r="C44" s="242"/>
      <c r="D44" s="6"/>
      <c r="E44" s="2"/>
      <c r="F44" s="6"/>
      <c r="G44" s="206"/>
      <c r="H44" s="242"/>
      <c r="I44" s="6"/>
      <c r="J44" s="2"/>
      <c r="K44" s="8"/>
      <c r="L44" s="206"/>
      <c r="M44" s="251"/>
      <c r="N44" s="6"/>
      <c r="O44" s="2"/>
      <c r="P44" s="9"/>
      <c r="Q44" s="208"/>
      <c r="R44" s="242"/>
      <c r="S44" s="6"/>
      <c r="T44" s="2"/>
      <c r="U44" s="7"/>
      <c r="V44" s="206"/>
      <c r="W44" s="242"/>
      <c r="X44" s="6"/>
      <c r="Y44" s="2"/>
      <c r="Z44" s="7"/>
      <c r="AA44" s="206"/>
      <c r="AB44" s="242"/>
      <c r="AC44" s="6"/>
      <c r="AD44" s="2"/>
      <c r="AE44" s="7"/>
      <c r="AF44" s="206"/>
      <c r="AG44" s="242"/>
      <c r="AH44" s="6"/>
      <c r="AI44" s="2"/>
      <c r="AJ44" s="10"/>
      <c r="AK44" s="206"/>
      <c r="AL44" s="242"/>
      <c r="AM44" s="6"/>
      <c r="AN44" s="2"/>
      <c r="AO44" s="10"/>
      <c r="AP44" s="206"/>
      <c r="AQ44" s="242"/>
      <c r="AR44" s="6"/>
      <c r="AS44" s="2"/>
      <c r="AT44" s="7"/>
      <c r="AU44" s="206"/>
      <c r="AV44" s="242"/>
      <c r="AW44" s="6"/>
      <c r="AX44" s="2"/>
      <c r="AY44" s="7"/>
      <c r="AZ44" s="206"/>
      <c r="BA44" s="532"/>
      <c r="BB44" s="530"/>
      <c r="BC44" s="530"/>
      <c r="BD44" s="530"/>
      <c r="BE44" s="530"/>
      <c r="BF44" s="242">
        <f t="shared" si="1"/>
        <v>0</v>
      </c>
      <c r="BG44" s="6"/>
      <c r="BH44" s="2"/>
      <c r="BI44" s="10"/>
      <c r="BJ44" s="206"/>
    </row>
    <row r="45" spans="1:62">
      <c r="A45" s="30">
        <v>42</v>
      </c>
      <c r="B45" s="22" t="s">
        <v>81</v>
      </c>
      <c r="C45" s="242"/>
      <c r="D45" s="6"/>
      <c r="E45" s="2"/>
      <c r="F45" s="6"/>
      <c r="G45" s="206"/>
      <c r="H45" s="242"/>
      <c r="I45" s="6"/>
      <c r="J45" s="2"/>
      <c r="K45" s="8"/>
      <c r="L45" s="206"/>
      <c r="M45" s="251"/>
      <c r="N45" s="6"/>
      <c r="O45" s="2"/>
      <c r="P45" s="7"/>
      <c r="Q45" s="208"/>
      <c r="R45" s="242"/>
      <c r="S45" s="6"/>
      <c r="T45" s="2"/>
      <c r="U45" s="7"/>
      <c r="V45" s="206"/>
      <c r="W45" s="242"/>
      <c r="X45" s="6"/>
      <c r="Y45" s="2">
        <v>1</v>
      </c>
      <c r="Z45" s="7"/>
      <c r="AA45" s="206"/>
      <c r="AB45" s="242"/>
      <c r="AC45" s="6"/>
      <c r="AD45" s="2"/>
      <c r="AE45" s="7"/>
      <c r="AF45" s="206"/>
      <c r="AG45" s="242"/>
      <c r="AH45" s="6"/>
      <c r="AI45" s="2"/>
      <c r="AJ45" s="10"/>
      <c r="AK45" s="206"/>
      <c r="AL45" s="242"/>
      <c r="AM45" s="6"/>
      <c r="AN45" s="2"/>
      <c r="AO45" s="10"/>
      <c r="AP45" s="206"/>
      <c r="AQ45" s="242"/>
      <c r="AR45" s="6"/>
      <c r="AS45" s="2"/>
      <c r="AT45" s="7"/>
      <c r="AU45" s="206"/>
      <c r="AV45" s="242"/>
      <c r="AW45" s="6"/>
      <c r="AX45" s="2"/>
      <c r="AY45" s="7"/>
      <c r="AZ45" s="206"/>
      <c r="BA45" s="532"/>
      <c r="BB45" s="530"/>
      <c r="BC45" s="530"/>
      <c r="BD45" s="530"/>
      <c r="BE45" s="530"/>
      <c r="BF45" s="242">
        <f t="shared" si="1"/>
        <v>0</v>
      </c>
      <c r="BG45" s="6"/>
      <c r="BH45" s="2">
        <v>1</v>
      </c>
      <c r="BI45" s="10"/>
      <c r="BJ45" s="206"/>
    </row>
    <row r="46" spans="1:62">
      <c r="A46" s="30">
        <v>43</v>
      </c>
      <c r="B46" s="22" t="s">
        <v>82</v>
      </c>
      <c r="C46" s="242"/>
      <c r="D46" s="6"/>
      <c r="E46" s="2"/>
      <c r="F46" s="6"/>
      <c r="G46" s="206"/>
      <c r="H46" s="242"/>
      <c r="I46" s="6"/>
      <c r="J46" s="2"/>
      <c r="K46" s="8"/>
      <c r="L46" s="206"/>
      <c r="M46" s="251"/>
      <c r="N46" s="6"/>
      <c r="O46" s="2"/>
      <c r="P46" s="7"/>
      <c r="Q46" s="208"/>
      <c r="R46" s="242"/>
      <c r="S46" s="6"/>
      <c r="T46" s="2"/>
      <c r="U46" s="7"/>
      <c r="V46" s="206"/>
      <c r="W46" s="242"/>
      <c r="X46" s="6"/>
      <c r="Y46" s="2"/>
      <c r="Z46" s="7"/>
      <c r="AA46" s="206"/>
      <c r="AB46" s="242"/>
      <c r="AC46" s="6"/>
      <c r="AD46" s="2"/>
      <c r="AE46" s="7"/>
      <c r="AF46" s="206"/>
      <c r="AG46" s="242"/>
      <c r="AH46" s="6"/>
      <c r="AI46" s="2"/>
      <c r="AJ46" s="10"/>
      <c r="AK46" s="206"/>
      <c r="AL46" s="242"/>
      <c r="AM46" s="6"/>
      <c r="AN46" s="2"/>
      <c r="AO46" s="10"/>
      <c r="AP46" s="206"/>
      <c r="AQ46" s="242"/>
      <c r="AR46" s="6"/>
      <c r="AS46" s="2"/>
      <c r="AT46" s="7"/>
      <c r="AU46" s="206"/>
      <c r="AV46" s="242"/>
      <c r="AW46" s="6"/>
      <c r="AX46" s="2"/>
      <c r="AY46" s="7"/>
      <c r="AZ46" s="206"/>
      <c r="BA46" s="532"/>
      <c r="BB46" s="530"/>
      <c r="BC46" s="530"/>
      <c r="BD46" s="530"/>
      <c r="BE46" s="530"/>
      <c r="BF46" s="242">
        <f t="shared" si="1"/>
        <v>0</v>
      </c>
      <c r="BG46" s="6"/>
      <c r="BH46" s="2"/>
      <c r="BI46" s="10"/>
      <c r="BJ46" s="206"/>
    </row>
    <row r="47" spans="1:62" ht="15.75" customHeight="1">
      <c r="A47" s="30">
        <v>44</v>
      </c>
      <c r="B47" s="22" t="s">
        <v>83</v>
      </c>
      <c r="C47" s="242"/>
      <c r="D47" s="6"/>
      <c r="E47" s="2"/>
      <c r="F47" s="6"/>
      <c r="G47" s="206"/>
      <c r="H47" s="242"/>
      <c r="I47" s="6"/>
      <c r="J47" s="2"/>
      <c r="K47" s="8"/>
      <c r="L47" s="206"/>
      <c r="M47" s="251"/>
      <c r="N47" s="6"/>
      <c r="O47" s="2"/>
      <c r="P47" s="7"/>
      <c r="Q47" s="208"/>
      <c r="R47" s="242"/>
      <c r="S47" s="6"/>
      <c r="T47" s="2"/>
      <c r="U47" s="7"/>
      <c r="V47" s="206"/>
      <c r="W47" s="242"/>
      <c r="X47" s="6"/>
      <c r="Y47" s="2"/>
      <c r="Z47" s="7"/>
      <c r="AA47" s="206"/>
      <c r="AB47" s="242"/>
      <c r="AC47" s="6"/>
      <c r="AD47" s="2"/>
      <c r="AE47" s="7"/>
      <c r="AF47" s="206"/>
      <c r="AG47" s="242"/>
      <c r="AH47" s="6"/>
      <c r="AI47" s="2"/>
      <c r="AJ47" s="10"/>
      <c r="AK47" s="206"/>
      <c r="AL47" s="242"/>
      <c r="AM47" s="6"/>
      <c r="AN47" s="2"/>
      <c r="AO47" s="10"/>
      <c r="AP47" s="206"/>
      <c r="AQ47" s="242"/>
      <c r="AR47" s="6"/>
      <c r="AS47" s="2"/>
      <c r="AT47" s="7"/>
      <c r="AU47" s="206"/>
      <c r="AV47" s="242"/>
      <c r="AW47" s="6"/>
      <c r="AX47" s="2"/>
      <c r="AY47" s="7"/>
      <c r="AZ47" s="206"/>
      <c r="BA47" s="532"/>
      <c r="BB47" s="530"/>
      <c r="BC47" s="530"/>
      <c r="BD47" s="530"/>
      <c r="BE47" s="530"/>
      <c r="BF47" s="242">
        <f t="shared" si="1"/>
        <v>0</v>
      </c>
      <c r="BG47" s="6"/>
      <c r="BH47" s="2"/>
      <c r="BI47" s="10"/>
      <c r="BJ47" s="206"/>
    </row>
    <row r="48" spans="1:62" ht="15" customHeight="1">
      <c r="A48" s="30">
        <v>45</v>
      </c>
      <c r="B48" s="22" t="s">
        <v>84</v>
      </c>
      <c r="C48" s="242"/>
      <c r="D48" s="6"/>
      <c r="E48" s="2"/>
      <c r="F48" s="6"/>
      <c r="G48" s="206"/>
      <c r="H48" s="242"/>
      <c r="I48" s="6"/>
      <c r="J48" s="2"/>
      <c r="K48" s="8"/>
      <c r="L48" s="206"/>
      <c r="M48" s="251"/>
      <c r="N48" s="6"/>
      <c r="O48" s="2"/>
      <c r="P48" s="7"/>
      <c r="Q48" s="208"/>
      <c r="R48" s="242"/>
      <c r="S48" s="6"/>
      <c r="T48" s="2"/>
      <c r="U48" s="7"/>
      <c r="V48" s="206"/>
      <c r="W48" s="242"/>
      <c r="X48" s="6"/>
      <c r="Y48" s="2"/>
      <c r="Z48" s="7"/>
      <c r="AA48" s="206"/>
      <c r="AB48" s="242"/>
      <c r="AC48" s="6"/>
      <c r="AD48" s="2"/>
      <c r="AE48" s="7"/>
      <c r="AF48" s="206"/>
      <c r="AG48" s="242"/>
      <c r="AH48" s="6"/>
      <c r="AI48" s="2"/>
      <c r="AJ48" s="10"/>
      <c r="AK48" s="206"/>
      <c r="AL48" s="242"/>
      <c r="AM48" s="6"/>
      <c r="AN48" s="2"/>
      <c r="AO48" s="10"/>
      <c r="AP48" s="206"/>
      <c r="AQ48" s="242"/>
      <c r="AR48" s="6"/>
      <c r="AS48" s="2"/>
      <c r="AT48" s="7"/>
      <c r="AU48" s="206"/>
      <c r="AV48" s="242"/>
      <c r="AW48" s="6"/>
      <c r="AX48" s="2"/>
      <c r="AY48" s="7"/>
      <c r="AZ48" s="206"/>
      <c r="BA48" s="532"/>
      <c r="BB48" s="530"/>
      <c r="BC48" s="530"/>
      <c r="BD48" s="530"/>
      <c r="BE48" s="530"/>
      <c r="BF48" s="242">
        <f t="shared" si="1"/>
        <v>0</v>
      </c>
      <c r="BG48" s="6"/>
      <c r="BH48" s="2"/>
      <c r="BI48" s="10"/>
      <c r="BJ48" s="206"/>
    </row>
    <row r="49" spans="1:62">
      <c r="A49" s="30">
        <v>46</v>
      </c>
      <c r="B49" s="22" t="s">
        <v>85</v>
      </c>
      <c r="C49" s="242">
        <v>1</v>
      </c>
      <c r="D49" s="6"/>
      <c r="E49" s="2">
        <v>1</v>
      </c>
      <c r="F49" s="6"/>
      <c r="G49" s="206">
        <v>1</v>
      </c>
      <c r="H49" s="242"/>
      <c r="I49" s="6"/>
      <c r="J49" s="2">
        <v>1</v>
      </c>
      <c r="K49" s="8"/>
      <c r="L49" s="206"/>
      <c r="M49" s="251"/>
      <c r="N49" s="6"/>
      <c r="O49" s="2"/>
      <c r="P49" s="7"/>
      <c r="Q49" s="208"/>
      <c r="R49" s="242"/>
      <c r="S49" s="6"/>
      <c r="T49" s="2"/>
      <c r="U49" s="7"/>
      <c r="V49" s="206"/>
      <c r="W49" s="242">
        <v>1</v>
      </c>
      <c r="X49" s="6"/>
      <c r="Y49" s="2"/>
      <c r="Z49" s="7"/>
      <c r="AA49" s="206"/>
      <c r="AB49" s="242"/>
      <c r="AC49" s="6"/>
      <c r="AD49" s="2"/>
      <c r="AE49" s="7"/>
      <c r="AF49" s="206"/>
      <c r="AG49" s="242"/>
      <c r="AH49" s="6"/>
      <c r="AI49" s="2"/>
      <c r="AJ49" s="10"/>
      <c r="AK49" s="206"/>
      <c r="AL49" s="242"/>
      <c r="AM49" s="6"/>
      <c r="AN49" s="2"/>
      <c r="AO49" s="10"/>
      <c r="AP49" s="206"/>
      <c r="AQ49" s="242"/>
      <c r="AR49" s="6"/>
      <c r="AS49" s="2"/>
      <c r="AT49" s="7"/>
      <c r="AU49" s="206"/>
      <c r="AV49" s="242"/>
      <c r="AW49" s="6"/>
      <c r="AX49" s="2"/>
      <c r="AY49" s="7"/>
      <c r="AZ49" s="206"/>
      <c r="BA49" s="532"/>
      <c r="BB49" s="530"/>
      <c r="BC49" s="530"/>
      <c r="BD49" s="530"/>
      <c r="BE49" s="530"/>
      <c r="BF49" s="242">
        <f t="shared" si="1"/>
        <v>2</v>
      </c>
      <c r="BG49" s="6"/>
      <c r="BH49" s="2">
        <v>2</v>
      </c>
      <c r="BI49" s="10"/>
      <c r="BJ49" s="206">
        <v>1</v>
      </c>
    </row>
    <row r="50" spans="1:62">
      <c r="A50" s="30">
        <v>47</v>
      </c>
      <c r="B50" s="22" t="s">
        <v>86</v>
      </c>
      <c r="C50" s="242"/>
      <c r="D50" s="6"/>
      <c r="E50" s="2"/>
      <c r="F50" s="6"/>
      <c r="G50" s="206">
        <v>1</v>
      </c>
      <c r="H50" s="242"/>
      <c r="I50" s="6"/>
      <c r="J50" s="2"/>
      <c r="K50" s="8"/>
      <c r="L50" s="206"/>
      <c r="M50" s="251"/>
      <c r="N50" s="6"/>
      <c r="O50" s="2"/>
      <c r="P50" s="7"/>
      <c r="Q50" s="208"/>
      <c r="R50" s="242"/>
      <c r="S50" s="6"/>
      <c r="T50" s="2"/>
      <c r="U50" s="7"/>
      <c r="V50" s="206"/>
      <c r="W50" s="242"/>
      <c r="X50" s="6"/>
      <c r="Y50" s="2"/>
      <c r="Z50" s="7"/>
      <c r="AA50" s="206"/>
      <c r="AB50" s="242"/>
      <c r="AC50" s="6"/>
      <c r="AD50" s="2"/>
      <c r="AE50" s="7"/>
      <c r="AF50" s="206"/>
      <c r="AG50" s="242"/>
      <c r="AH50" s="6"/>
      <c r="AI50" s="2"/>
      <c r="AJ50" s="10"/>
      <c r="AK50" s="206"/>
      <c r="AL50" s="242"/>
      <c r="AM50" s="6"/>
      <c r="AN50" s="2">
        <v>1</v>
      </c>
      <c r="AO50" s="10"/>
      <c r="AP50" s="206"/>
      <c r="AQ50" s="242"/>
      <c r="AR50" s="6"/>
      <c r="AS50" s="2"/>
      <c r="AT50" s="7"/>
      <c r="AU50" s="206"/>
      <c r="AV50" s="242"/>
      <c r="AW50" s="6"/>
      <c r="AX50" s="2">
        <v>1</v>
      </c>
      <c r="AY50" s="7"/>
      <c r="AZ50" s="206"/>
      <c r="BA50" s="532"/>
      <c r="BB50" s="530"/>
      <c r="BC50" s="530"/>
      <c r="BD50" s="530"/>
      <c r="BE50" s="530"/>
      <c r="BF50" s="242">
        <f t="shared" si="1"/>
        <v>0</v>
      </c>
      <c r="BG50" s="6"/>
      <c r="BH50" s="2">
        <v>2</v>
      </c>
      <c r="BI50" s="10"/>
      <c r="BJ50" s="206">
        <v>1</v>
      </c>
    </row>
    <row r="51" spans="1:62">
      <c r="A51" s="30">
        <v>48</v>
      </c>
      <c r="B51" s="22" t="s">
        <v>87</v>
      </c>
      <c r="C51" s="242"/>
      <c r="D51" s="6"/>
      <c r="E51" s="2">
        <v>1</v>
      </c>
      <c r="F51" s="6">
        <v>1</v>
      </c>
      <c r="G51" s="206"/>
      <c r="H51" s="242"/>
      <c r="I51" s="6"/>
      <c r="J51" s="2"/>
      <c r="K51" s="8"/>
      <c r="L51" s="206"/>
      <c r="M51" s="251"/>
      <c r="N51" s="6"/>
      <c r="O51" s="2"/>
      <c r="P51" s="7">
        <v>1</v>
      </c>
      <c r="Q51" s="208"/>
      <c r="R51" s="242"/>
      <c r="S51" s="6"/>
      <c r="T51" s="2"/>
      <c r="U51" s="7">
        <v>1</v>
      </c>
      <c r="V51" s="206"/>
      <c r="W51" s="242"/>
      <c r="X51" s="6"/>
      <c r="Y51" s="2"/>
      <c r="Z51" s="7"/>
      <c r="AA51" s="206"/>
      <c r="AB51" s="242"/>
      <c r="AC51" s="6"/>
      <c r="AD51" s="2"/>
      <c r="AE51" s="7"/>
      <c r="AF51" s="206"/>
      <c r="AG51" s="242"/>
      <c r="AH51" s="6"/>
      <c r="AI51" s="2"/>
      <c r="AJ51" s="10"/>
      <c r="AK51" s="206"/>
      <c r="AL51" s="242"/>
      <c r="AM51" s="6"/>
      <c r="AN51" s="2"/>
      <c r="AO51" s="10"/>
      <c r="AP51" s="206"/>
      <c r="AQ51" s="242"/>
      <c r="AR51" s="6"/>
      <c r="AS51" s="2"/>
      <c r="AT51" s="7"/>
      <c r="AU51" s="206"/>
      <c r="AV51" s="242"/>
      <c r="AW51" s="6"/>
      <c r="AX51" s="2"/>
      <c r="AY51" s="7"/>
      <c r="AZ51" s="206"/>
      <c r="BA51" s="532"/>
      <c r="BB51" s="530"/>
      <c r="BC51" s="530"/>
      <c r="BD51" s="530"/>
      <c r="BE51" s="530"/>
      <c r="BF51" s="242">
        <f t="shared" si="1"/>
        <v>0</v>
      </c>
      <c r="BG51" s="6"/>
      <c r="BH51" s="2">
        <v>1</v>
      </c>
      <c r="BI51" s="10">
        <v>3</v>
      </c>
      <c r="BJ51" s="206"/>
    </row>
    <row r="52" spans="1:62">
      <c r="A52" s="30">
        <v>49</v>
      </c>
      <c r="B52" s="22" t="s">
        <v>88</v>
      </c>
      <c r="C52" s="242">
        <v>1</v>
      </c>
      <c r="D52" s="6"/>
      <c r="E52" s="2"/>
      <c r="F52" s="6">
        <v>2</v>
      </c>
      <c r="G52" s="206"/>
      <c r="H52" s="242"/>
      <c r="I52" s="6"/>
      <c r="J52" s="2"/>
      <c r="K52" s="8"/>
      <c r="L52" s="206"/>
      <c r="M52" s="251"/>
      <c r="N52" s="6"/>
      <c r="O52" s="2"/>
      <c r="P52" s="7"/>
      <c r="Q52" s="208"/>
      <c r="R52" s="242"/>
      <c r="S52" s="6"/>
      <c r="T52" s="2"/>
      <c r="U52" s="11"/>
      <c r="V52" s="206"/>
      <c r="W52" s="242"/>
      <c r="X52" s="6">
        <v>1</v>
      </c>
      <c r="Y52" s="2"/>
      <c r="Z52" s="11"/>
      <c r="AA52" s="206"/>
      <c r="AB52" s="242"/>
      <c r="AC52" s="6"/>
      <c r="AD52" s="2"/>
      <c r="AE52" s="11"/>
      <c r="AF52" s="206"/>
      <c r="AG52" s="242"/>
      <c r="AH52" s="6"/>
      <c r="AI52" s="2">
        <v>1</v>
      </c>
      <c r="AJ52" s="10"/>
      <c r="AK52" s="206"/>
      <c r="AL52" s="242"/>
      <c r="AM52" s="6"/>
      <c r="AN52" s="2"/>
      <c r="AO52" s="10"/>
      <c r="AP52" s="206">
        <v>1</v>
      </c>
      <c r="AQ52" s="242"/>
      <c r="AR52" s="6"/>
      <c r="AS52" s="2"/>
      <c r="AT52" s="7"/>
      <c r="AU52" s="206"/>
      <c r="AV52" s="242"/>
      <c r="AW52" s="6"/>
      <c r="AX52" s="2"/>
      <c r="AY52" s="7"/>
      <c r="AZ52" s="206"/>
      <c r="BA52" s="532"/>
      <c r="BB52" s="530"/>
      <c r="BC52" s="530"/>
      <c r="BD52" s="530"/>
      <c r="BE52" s="530"/>
      <c r="BF52" s="242">
        <f t="shared" si="1"/>
        <v>1</v>
      </c>
      <c r="BG52" s="6">
        <v>1</v>
      </c>
      <c r="BH52" s="2">
        <v>1</v>
      </c>
      <c r="BI52" s="10">
        <v>2</v>
      </c>
      <c r="BJ52" s="206">
        <v>1</v>
      </c>
    </row>
    <row r="53" spans="1:62">
      <c r="A53" s="30">
        <v>50</v>
      </c>
      <c r="B53" s="22" t="s">
        <v>89</v>
      </c>
      <c r="C53" s="242"/>
      <c r="D53" s="6"/>
      <c r="E53" s="2"/>
      <c r="F53" s="6"/>
      <c r="G53" s="206"/>
      <c r="H53" s="242"/>
      <c r="I53" s="6"/>
      <c r="J53" s="2"/>
      <c r="K53" s="8"/>
      <c r="L53" s="206"/>
      <c r="M53" s="251"/>
      <c r="N53" s="6"/>
      <c r="O53" s="2"/>
      <c r="P53" s="7"/>
      <c r="Q53" s="208"/>
      <c r="R53" s="242"/>
      <c r="S53" s="6"/>
      <c r="T53" s="2"/>
      <c r="U53" s="7"/>
      <c r="V53" s="206"/>
      <c r="W53" s="242"/>
      <c r="X53" s="6"/>
      <c r="Y53" s="2"/>
      <c r="Z53" s="7"/>
      <c r="AA53" s="206"/>
      <c r="AB53" s="242"/>
      <c r="AC53" s="6"/>
      <c r="AD53" s="2"/>
      <c r="AE53" s="7"/>
      <c r="AF53" s="206"/>
      <c r="AG53" s="242"/>
      <c r="AH53" s="6"/>
      <c r="AI53" s="2"/>
      <c r="AJ53" s="10"/>
      <c r="AK53" s="206"/>
      <c r="AL53" s="242"/>
      <c r="AM53" s="6"/>
      <c r="AN53" s="2"/>
      <c r="AO53" s="10"/>
      <c r="AP53" s="206"/>
      <c r="AQ53" s="242"/>
      <c r="AR53" s="6"/>
      <c r="AS53" s="2"/>
      <c r="AT53" s="7"/>
      <c r="AU53" s="206"/>
      <c r="AV53" s="242"/>
      <c r="AW53" s="6"/>
      <c r="AX53" s="2"/>
      <c r="AY53" s="7"/>
      <c r="AZ53" s="206"/>
      <c r="BA53" s="532"/>
      <c r="BB53" s="530"/>
      <c r="BC53" s="530"/>
      <c r="BD53" s="530"/>
      <c r="BE53" s="530"/>
      <c r="BF53" s="242">
        <f t="shared" si="1"/>
        <v>0</v>
      </c>
      <c r="BG53" s="6"/>
      <c r="BH53" s="2"/>
      <c r="BI53" s="10"/>
      <c r="BJ53" s="206"/>
    </row>
    <row r="54" spans="1:62">
      <c r="A54" s="30">
        <v>51</v>
      </c>
      <c r="B54" s="22" t="s">
        <v>90</v>
      </c>
      <c r="C54" s="242"/>
      <c r="D54" s="6"/>
      <c r="E54" s="2"/>
      <c r="F54" s="6"/>
      <c r="G54" s="206"/>
      <c r="H54" s="242"/>
      <c r="I54" s="6"/>
      <c r="J54" s="2"/>
      <c r="K54" s="8"/>
      <c r="L54" s="206"/>
      <c r="M54" s="251"/>
      <c r="N54" s="6"/>
      <c r="O54" s="2"/>
      <c r="P54" s="7"/>
      <c r="Q54" s="208"/>
      <c r="R54" s="242"/>
      <c r="S54" s="6"/>
      <c r="T54" s="2"/>
      <c r="U54" s="7"/>
      <c r="V54" s="206"/>
      <c r="W54" s="242"/>
      <c r="X54" s="6"/>
      <c r="Y54" s="2"/>
      <c r="Z54" s="7"/>
      <c r="AA54" s="206"/>
      <c r="AB54" s="242"/>
      <c r="AC54" s="6"/>
      <c r="AD54" s="2"/>
      <c r="AE54" s="7"/>
      <c r="AF54" s="206"/>
      <c r="AG54" s="242"/>
      <c r="AH54" s="6"/>
      <c r="AI54" s="2"/>
      <c r="AJ54" s="10"/>
      <c r="AK54" s="206"/>
      <c r="AL54" s="242"/>
      <c r="AM54" s="6"/>
      <c r="AN54" s="2"/>
      <c r="AO54" s="10"/>
      <c r="AP54" s="206"/>
      <c r="AQ54" s="242"/>
      <c r="AR54" s="6"/>
      <c r="AS54" s="2"/>
      <c r="AT54" s="7"/>
      <c r="AU54" s="206"/>
      <c r="AV54" s="242"/>
      <c r="AW54" s="6"/>
      <c r="AX54" s="2"/>
      <c r="AY54" s="7"/>
      <c r="AZ54" s="206"/>
      <c r="BA54" s="532"/>
      <c r="BB54" s="530"/>
      <c r="BC54" s="530"/>
      <c r="BD54" s="530"/>
      <c r="BE54" s="530"/>
      <c r="BF54" s="242">
        <f t="shared" si="1"/>
        <v>0</v>
      </c>
      <c r="BG54" s="6"/>
      <c r="BH54" s="2"/>
      <c r="BI54" s="10"/>
      <c r="BJ54" s="206"/>
    </row>
    <row r="55" spans="1:62">
      <c r="A55" s="30">
        <v>52</v>
      </c>
      <c r="B55" s="22" t="s">
        <v>91</v>
      </c>
      <c r="C55" s="242"/>
      <c r="D55" s="6">
        <v>3</v>
      </c>
      <c r="E55" s="2"/>
      <c r="F55" s="6"/>
      <c r="G55" s="206"/>
      <c r="H55" s="242"/>
      <c r="I55" s="6"/>
      <c r="J55" s="2"/>
      <c r="K55" s="8"/>
      <c r="L55" s="206"/>
      <c r="M55" s="251"/>
      <c r="N55" s="6"/>
      <c r="O55" s="2"/>
      <c r="P55" s="7"/>
      <c r="Q55" s="208">
        <v>1</v>
      </c>
      <c r="R55" s="242"/>
      <c r="S55" s="6">
        <v>1</v>
      </c>
      <c r="T55" s="2"/>
      <c r="U55" s="7"/>
      <c r="V55" s="206"/>
      <c r="W55" s="242"/>
      <c r="X55" s="6"/>
      <c r="Y55" s="2"/>
      <c r="Z55" s="7"/>
      <c r="AA55" s="206"/>
      <c r="AB55" s="242"/>
      <c r="AC55" s="6"/>
      <c r="AD55" s="2"/>
      <c r="AE55" s="7"/>
      <c r="AF55" s="206"/>
      <c r="AG55" s="242">
        <v>1</v>
      </c>
      <c r="AH55" s="6"/>
      <c r="AI55" s="2"/>
      <c r="AJ55" s="10"/>
      <c r="AK55" s="206"/>
      <c r="AL55" s="242"/>
      <c r="AM55" s="6"/>
      <c r="AN55" s="2"/>
      <c r="AO55" s="10"/>
      <c r="AP55" s="206"/>
      <c r="AQ55" s="242"/>
      <c r="AR55" s="6"/>
      <c r="AS55" s="2"/>
      <c r="AT55" s="7"/>
      <c r="AU55" s="206"/>
      <c r="AV55" s="242"/>
      <c r="AW55" s="6"/>
      <c r="AX55" s="2"/>
      <c r="AY55" s="7"/>
      <c r="AZ55" s="206"/>
      <c r="BA55" s="532"/>
      <c r="BB55" s="530"/>
      <c r="BC55" s="530"/>
      <c r="BD55" s="530"/>
      <c r="BE55" s="530"/>
      <c r="BF55" s="242">
        <f t="shared" si="1"/>
        <v>1</v>
      </c>
      <c r="BG55" s="6">
        <v>4</v>
      </c>
      <c r="BH55" s="2"/>
      <c r="BI55" s="10"/>
      <c r="BJ55" s="206">
        <v>1</v>
      </c>
    </row>
    <row r="56" spans="1:62">
      <c r="A56" s="30">
        <v>53</v>
      </c>
      <c r="B56" s="22" t="s">
        <v>92</v>
      </c>
      <c r="C56" s="242">
        <v>1</v>
      </c>
      <c r="D56" s="6"/>
      <c r="E56" s="2"/>
      <c r="F56" s="6"/>
      <c r="G56" s="206"/>
      <c r="H56" s="242"/>
      <c r="I56" s="6"/>
      <c r="J56" s="2"/>
      <c r="K56" s="8"/>
      <c r="L56" s="206"/>
      <c r="M56" s="251"/>
      <c r="N56" s="6"/>
      <c r="O56" s="2"/>
      <c r="P56" s="7"/>
      <c r="Q56" s="208"/>
      <c r="R56" s="242"/>
      <c r="S56" s="6"/>
      <c r="T56" s="2"/>
      <c r="U56" s="7"/>
      <c r="V56" s="206"/>
      <c r="W56" s="242"/>
      <c r="X56" s="6"/>
      <c r="Y56" s="2"/>
      <c r="Z56" s="7"/>
      <c r="AA56" s="206"/>
      <c r="AB56" s="242"/>
      <c r="AC56" s="6"/>
      <c r="AD56" s="2"/>
      <c r="AE56" s="7"/>
      <c r="AF56" s="206"/>
      <c r="AG56" s="242"/>
      <c r="AH56" s="6"/>
      <c r="AI56" s="2"/>
      <c r="AJ56" s="10"/>
      <c r="AK56" s="206"/>
      <c r="AL56" s="242"/>
      <c r="AM56" s="6"/>
      <c r="AN56" s="2"/>
      <c r="AO56" s="10"/>
      <c r="AP56" s="206"/>
      <c r="AQ56" s="242"/>
      <c r="AR56" s="6"/>
      <c r="AS56" s="2"/>
      <c r="AT56" s="7"/>
      <c r="AU56" s="206"/>
      <c r="AV56" s="242"/>
      <c r="AW56" s="6"/>
      <c r="AX56" s="2"/>
      <c r="AY56" s="7"/>
      <c r="AZ56" s="206"/>
      <c r="BA56" s="532"/>
      <c r="BB56" s="530"/>
      <c r="BC56" s="530"/>
      <c r="BD56" s="530"/>
      <c r="BE56" s="530"/>
      <c r="BF56" s="242">
        <f t="shared" si="1"/>
        <v>1</v>
      </c>
      <c r="BG56" s="6"/>
      <c r="BH56" s="2"/>
      <c r="BI56" s="10"/>
      <c r="BJ56" s="206"/>
    </row>
    <row r="57" spans="1:62">
      <c r="A57" s="30">
        <v>54</v>
      </c>
      <c r="B57" s="22" t="s">
        <v>164</v>
      </c>
      <c r="C57" s="242"/>
      <c r="D57" s="6"/>
      <c r="E57" s="2"/>
      <c r="F57" s="6"/>
      <c r="G57" s="206"/>
      <c r="H57" s="242"/>
      <c r="I57" s="6"/>
      <c r="J57" s="2"/>
      <c r="K57" s="8"/>
      <c r="L57" s="206"/>
      <c r="M57" s="251"/>
      <c r="N57" s="6"/>
      <c r="O57" s="2"/>
      <c r="P57" s="7"/>
      <c r="Q57" s="208"/>
      <c r="R57" s="242"/>
      <c r="S57" s="6"/>
      <c r="T57" s="2"/>
      <c r="U57" s="7"/>
      <c r="V57" s="206"/>
      <c r="W57" s="242"/>
      <c r="X57" s="6"/>
      <c r="Y57" s="2"/>
      <c r="Z57" s="7"/>
      <c r="AA57" s="206"/>
      <c r="AB57" s="242"/>
      <c r="AC57" s="6"/>
      <c r="AD57" s="2"/>
      <c r="AE57" s="7"/>
      <c r="AF57" s="206"/>
      <c r="AG57" s="242"/>
      <c r="AH57" s="6"/>
      <c r="AI57" s="2"/>
      <c r="AJ57" s="10"/>
      <c r="AK57" s="206"/>
      <c r="AL57" s="242"/>
      <c r="AM57" s="6"/>
      <c r="AN57" s="2"/>
      <c r="AO57" s="10"/>
      <c r="AP57" s="206"/>
      <c r="AQ57" s="242"/>
      <c r="AR57" s="6"/>
      <c r="AS57" s="2"/>
      <c r="AT57" s="7"/>
      <c r="AU57" s="206"/>
      <c r="AV57" s="242"/>
      <c r="AW57" s="6"/>
      <c r="AX57" s="2"/>
      <c r="AY57" s="7"/>
      <c r="AZ57" s="206"/>
      <c r="BA57" s="532"/>
      <c r="BB57" s="530"/>
      <c r="BC57" s="530"/>
      <c r="BD57" s="530"/>
      <c r="BE57" s="530"/>
      <c r="BF57" s="242">
        <f t="shared" si="1"/>
        <v>0</v>
      </c>
      <c r="BG57" s="6"/>
      <c r="BH57" s="2"/>
      <c r="BI57" s="10"/>
      <c r="BJ57" s="206"/>
    </row>
    <row r="58" spans="1:62">
      <c r="A58" s="30">
        <v>55</v>
      </c>
      <c r="B58" s="22" t="s">
        <v>163</v>
      </c>
      <c r="C58" s="242"/>
      <c r="D58" s="6"/>
      <c r="E58" s="2"/>
      <c r="F58" s="6"/>
      <c r="G58" s="206"/>
      <c r="H58" s="242"/>
      <c r="I58" s="6"/>
      <c r="J58" s="2"/>
      <c r="K58" s="8"/>
      <c r="L58" s="206"/>
      <c r="M58" s="251"/>
      <c r="N58" s="6"/>
      <c r="O58" s="2"/>
      <c r="P58" s="7"/>
      <c r="Q58" s="208"/>
      <c r="R58" s="242"/>
      <c r="S58" s="6"/>
      <c r="T58" s="2"/>
      <c r="U58" s="7"/>
      <c r="V58" s="206"/>
      <c r="W58" s="242"/>
      <c r="X58" s="6"/>
      <c r="Y58" s="2"/>
      <c r="Z58" s="7"/>
      <c r="AA58" s="206"/>
      <c r="AB58" s="242"/>
      <c r="AC58" s="6"/>
      <c r="AD58" s="2"/>
      <c r="AE58" s="7"/>
      <c r="AF58" s="206"/>
      <c r="AG58" s="242"/>
      <c r="AH58" s="6"/>
      <c r="AI58" s="2"/>
      <c r="AJ58" s="10"/>
      <c r="AK58" s="206"/>
      <c r="AL58" s="242"/>
      <c r="AM58" s="6"/>
      <c r="AN58" s="2"/>
      <c r="AO58" s="10"/>
      <c r="AP58" s="206"/>
      <c r="AQ58" s="242"/>
      <c r="AR58" s="6"/>
      <c r="AS58" s="2"/>
      <c r="AT58" s="7"/>
      <c r="AU58" s="206"/>
      <c r="AV58" s="242"/>
      <c r="AW58" s="6"/>
      <c r="AX58" s="2"/>
      <c r="AY58" s="7"/>
      <c r="AZ58" s="206"/>
      <c r="BA58" s="532"/>
      <c r="BB58" s="530"/>
      <c r="BC58" s="530"/>
      <c r="BD58" s="530"/>
      <c r="BE58" s="530"/>
      <c r="BF58" s="242">
        <f t="shared" si="1"/>
        <v>0</v>
      </c>
      <c r="BG58" s="6"/>
      <c r="BH58" s="2"/>
      <c r="BI58" s="10"/>
      <c r="BJ58" s="206"/>
    </row>
    <row r="59" spans="1:62">
      <c r="A59" s="30">
        <v>56</v>
      </c>
      <c r="B59" s="22" t="s">
        <v>93</v>
      </c>
      <c r="C59" s="242"/>
      <c r="D59" s="6"/>
      <c r="E59" s="2"/>
      <c r="F59" s="6"/>
      <c r="G59" s="206"/>
      <c r="H59" s="242"/>
      <c r="I59" s="6"/>
      <c r="J59" s="2"/>
      <c r="K59" s="8"/>
      <c r="L59" s="206"/>
      <c r="M59" s="251"/>
      <c r="N59" s="6"/>
      <c r="O59" s="2"/>
      <c r="P59" s="7"/>
      <c r="Q59" s="208"/>
      <c r="R59" s="242"/>
      <c r="S59" s="6"/>
      <c r="T59" s="2"/>
      <c r="U59" s="7"/>
      <c r="V59" s="206"/>
      <c r="W59" s="242"/>
      <c r="X59" s="6"/>
      <c r="Y59" s="2"/>
      <c r="Z59" s="7"/>
      <c r="AA59" s="206"/>
      <c r="AB59" s="242"/>
      <c r="AC59" s="6"/>
      <c r="AD59" s="2"/>
      <c r="AE59" s="7"/>
      <c r="AF59" s="206"/>
      <c r="AG59" s="242"/>
      <c r="AH59" s="6"/>
      <c r="AI59" s="2"/>
      <c r="AJ59" s="10"/>
      <c r="AK59" s="206"/>
      <c r="AL59" s="242"/>
      <c r="AM59" s="6"/>
      <c r="AN59" s="2"/>
      <c r="AO59" s="10"/>
      <c r="AP59" s="206"/>
      <c r="AQ59" s="242"/>
      <c r="AR59" s="6"/>
      <c r="AS59" s="2"/>
      <c r="AT59" s="7"/>
      <c r="AU59" s="206"/>
      <c r="AV59" s="242"/>
      <c r="AW59" s="6"/>
      <c r="AX59" s="2"/>
      <c r="AY59" s="7"/>
      <c r="AZ59" s="206"/>
      <c r="BA59" s="532"/>
      <c r="BB59" s="530"/>
      <c r="BC59" s="530"/>
      <c r="BD59" s="530"/>
      <c r="BE59" s="530"/>
      <c r="BF59" s="242">
        <f t="shared" si="1"/>
        <v>0</v>
      </c>
      <c r="BG59" s="6"/>
      <c r="BH59" s="2"/>
      <c r="BI59" s="10"/>
      <c r="BJ59" s="206"/>
    </row>
    <row r="60" spans="1:62">
      <c r="A60" s="30">
        <v>57</v>
      </c>
      <c r="B60" s="22" t="s">
        <v>94</v>
      </c>
      <c r="C60" s="242"/>
      <c r="D60" s="6"/>
      <c r="E60" s="2"/>
      <c r="F60" s="6"/>
      <c r="G60" s="206"/>
      <c r="H60" s="242"/>
      <c r="I60" s="6"/>
      <c r="J60" s="2"/>
      <c r="K60" s="8"/>
      <c r="L60" s="206"/>
      <c r="M60" s="251"/>
      <c r="N60" s="6"/>
      <c r="O60" s="2"/>
      <c r="P60" s="7"/>
      <c r="Q60" s="208"/>
      <c r="R60" s="242"/>
      <c r="S60" s="6"/>
      <c r="T60" s="2"/>
      <c r="U60" s="7"/>
      <c r="V60" s="206"/>
      <c r="W60" s="242"/>
      <c r="X60" s="6"/>
      <c r="Y60" s="2"/>
      <c r="Z60" s="7"/>
      <c r="AA60" s="206"/>
      <c r="AB60" s="242"/>
      <c r="AC60" s="6"/>
      <c r="AD60" s="2"/>
      <c r="AE60" s="7"/>
      <c r="AF60" s="206"/>
      <c r="AG60" s="242"/>
      <c r="AH60" s="6"/>
      <c r="AI60" s="2"/>
      <c r="AJ60" s="10"/>
      <c r="AK60" s="206"/>
      <c r="AL60" s="242"/>
      <c r="AM60" s="6"/>
      <c r="AN60" s="2"/>
      <c r="AO60" s="10"/>
      <c r="AP60" s="206"/>
      <c r="AQ60" s="242"/>
      <c r="AR60" s="6"/>
      <c r="AS60" s="2"/>
      <c r="AT60" s="7"/>
      <c r="AU60" s="206"/>
      <c r="AV60" s="242"/>
      <c r="AW60" s="6"/>
      <c r="AX60" s="2"/>
      <c r="AY60" s="7"/>
      <c r="AZ60" s="206"/>
      <c r="BA60" s="532"/>
      <c r="BB60" s="530"/>
      <c r="BC60" s="530"/>
      <c r="BD60" s="530"/>
      <c r="BE60" s="530"/>
      <c r="BF60" s="242">
        <f t="shared" si="1"/>
        <v>0</v>
      </c>
      <c r="BG60" s="6"/>
      <c r="BH60" s="2"/>
      <c r="BI60" s="10"/>
      <c r="BJ60" s="206"/>
    </row>
    <row r="61" spans="1:62">
      <c r="A61" s="30">
        <v>58</v>
      </c>
      <c r="B61" s="22" t="s">
        <v>95</v>
      </c>
      <c r="C61" s="242"/>
      <c r="D61" s="6">
        <v>4</v>
      </c>
      <c r="E61" s="2"/>
      <c r="F61" s="6">
        <v>4</v>
      </c>
      <c r="G61" s="206">
        <v>2</v>
      </c>
      <c r="H61" s="242"/>
      <c r="I61" s="6"/>
      <c r="J61" s="2"/>
      <c r="K61" s="8"/>
      <c r="L61" s="206"/>
      <c r="M61" s="251"/>
      <c r="N61" s="6">
        <v>1</v>
      </c>
      <c r="O61" s="2">
        <v>1</v>
      </c>
      <c r="P61" s="7"/>
      <c r="Q61" s="208">
        <v>2</v>
      </c>
      <c r="R61" s="242">
        <v>1</v>
      </c>
      <c r="S61" s="6"/>
      <c r="T61" s="2">
        <v>1</v>
      </c>
      <c r="U61" s="7"/>
      <c r="V61" s="206"/>
      <c r="W61" s="242">
        <v>1</v>
      </c>
      <c r="X61" s="6"/>
      <c r="Y61" s="2">
        <v>1</v>
      </c>
      <c r="Z61" s="7"/>
      <c r="AA61" s="206"/>
      <c r="AB61" s="242"/>
      <c r="AC61" s="6"/>
      <c r="AD61" s="2"/>
      <c r="AE61" s="7"/>
      <c r="AF61" s="206"/>
      <c r="AG61" s="242"/>
      <c r="AH61" s="6"/>
      <c r="AI61" s="2"/>
      <c r="AJ61" s="10">
        <v>3</v>
      </c>
      <c r="AK61" s="206"/>
      <c r="AL61" s="242"/>
      <c r="AM61" s="6"/>
      <c r="AN61" s="2"/>
      <c r="AO61" s="10">
        <v>1</v>
      </c>
      <c r="AP61" s="206"/>
      <c r="AQ61" s="242"/>
      <c r="AR61" s="6"/>
      <c r="AS61" s="2"/>
      <c r="AT61" s="7"/>
      <c r="AU61" s="206"/>
      <c r="AV61" s="242"/>
      <c r="AW61" s="6"/>
      <c r="AX61" s="2"/>
      <c r="AY61" s="7"/>
      <c r="AZ61" s="206">
        <v>1</v>
      </c>
      <c r="BA61" s="532"/>
      <c r="BB61" s="530"/>
      <c r="BC61" s="530"/>
      <c r="BD61" s="530"/>
      <c r="BE61" s="530"/>
      <c r="BF61" s="242">
        <f t="shared" si="1"/>
        <v>2</v>
      </c>
      <c r="BG61" s="6">
        <v>5</v>
      </c>
      <c r="BH61" s="2">
        <v>3</v>
      </c>
      <c r="BI61" s="10">
        <v>8</v>
      </c>
      <c r="BJ61" s="206">
        <v>5</v>
      </c>
    </row>
    <row r="62" spans="1:62">
      <c r="A62" s="30">
        <v>59</v>
      </c>
      <c r="B62" s="22" t="s">
        <v>96</v>
      </c>
      <c r="C62" s="242">
        <v>1</v>
      </c>
      <c r="D62" s="6">
        <v>1</v>
      </c>
      <c r="E62" s="2">
        <v>2</v>
      </c>
      <c r="F62" s="6">
        <v>3</v>
      </c>
      <c r="G62" s="206"/>
      <c r="H62" s="242">
        <v>1</v>
      </c>
      <c r="I62" s="6"/>
      <c r="J62" s="2"/>
      <c r="K62" s="8"/>
      <c r="L62" s="206"/>
      <c r="M62" s="251"/>
      <c r="N62" s="6"/>
      <c r="O62" s="2"/>
      <c r="P62" s="7"/>
      <c r="Q62" s="208"/>
      <c r="R62" s="242">
        <v>1</v>
      </c>
      <c r="S62" s="6"/>
      <c r="T62" s="2"/>
      <c r="U62" s="7"/>
      <c r="V62" s="206"/>
      <c r="W62" s="242"/>
      <c r="X62" s="6"/>
      <c r="Y62" s="2"/>
      <c r="Z62" s="7">
        <v>1</v>
      </c>
      <c r="AA62" s="206"/>
      <c r="AB62" s="242"/>
      <c r="AC62" s="6"/>
      <c r="AD62" s="2"/>
      <c r="AE62" s="7"/>
      <c r="AF62" s="206"/>
      <c r="AG62" s="242"/>
      <c r="AH62" s="6"/>
      <c r="AI62" s="2"/>
      <c r="AJ62" s="10"/>
      <c r="AK62" s="206"/>
      <c r="AL62" s="242"/>
      <c r="AM62" s="6"/>
      <c r="AN62" s="2"/>
      <c r="AO62" s="10">
        <v>2</v>
      </c>
      <c r="AP62" s="206"/>
      <c r="AQ62" s="242"/>
      <c r="AR62" s="6"/>
      <c r="AS62" s="2"/>
      <c r="AT62" s="7">
        <v>1</v>
      </c>
      <c r="AU62" s="206"/>
      <c r="AV62" s="242">
        <v>2</v>
      </c>
      <c r="AW62" s="6"/>
      <c r="AX62" s="2"/>
      <c r="AY62" s="7"/>
      <c r="AZ62" s="206"/>
      <c r="BA62" s="532"/>
      <c r="BB62" s="530"/>
      <c r="BC62" s="530"/>
      <c r="BD62" s="530"/>
      <c r="BE62" s="530"/>
      <c r="BF62" s="242">
        <f t="shared" si="1"/>
        <v>5</v>
      </c>
      <c r="BG62" s="6">
        <v>1</v>
      </c>
      <c r="BH62" s="2">
        <v>2</v>
      </c>
      <c r="BI62" s="10">
        <v>7</v>
      </c>
      <c r="BJ62" s="206"/>
    </row>
    <row r="63" spans="1:62">
      <c r="A63" s="30">
        <v>60</v>
      </c>
      <c r="B63" s="22" t="s">
        <v>97</v>
      </c>
      <c r="C63" s="242"/>
      <c r="D63" s="6">
        <v>3</v>
      </c>
      <c r="E63" s="2">
        <v>1</v>
      </c>
      <c r="F63" s="6">
        <v>1</v>
      </c>
      <c r="G63" s="206"/>
      <c r="H63" s="242"/>
      <c r="I63" s="6"/>
      <c r="J63" s="2">
        <v>1</v>
      </c>
      <c r="K63" s="8"/>
      <c r="L63" s="206"/>
      <c r="M63" s="251"/>
      <c r="N63" s="6">
        <v>1</v>
      </c>
      <c r="O63" s="2"/>
      <c r="P63" s="7"/>
      <c r="Q63" s="208"/>
      <c r="R63" s="242"/>
      <c r="S63" s="6">
        <v>1</v>
      </c>
      <c r="T63" s="2"/>
      <c r="U63" s="7"/>
      <c r="V63" s="206"/>
      <c r="W63" s="242"/>
      <c r="X63" s="6"/>
      <c r="Y63" s="2"/>
      <c r="Z63" s="7"/>
      <c r="AA63" s="206"/>
      <c r="AB63" s="242"/>
      <c r="AC63" s="6"/>
      <c r="AD63" s="2"/>
      <c r="AE63" s="7"/>
      <c r="AF63" s="206"/>
      <c r="AG63" s="242"/>
      <c r="AH63" s="6"/>
      <c r="AI63" s="2"/>
      <c r="AJ63" s="10"/>
      <c r="AK63" s="206"/>
      <c r="AL63" s="242"/>
      <c r="AM63" s="6"/>
      <c r="AN63" s="2"/>
      <c r="AO63" s="10"/>
      <c r="AP63" s="206"/>
      <c r="AQ63" s="242"/>
      <c r="AR63" s="6"/>
      <c r="AS63" s="2"/>
      <c r="AT63" s="7"/>
      <c r="AU63" s="206"/>
      <c r="AV63" s="242"/>
      <c r="AW63" s="6"/>
      <c r="AX63" s="2"/>
      <c r="AY63" s="7">
        <v>1</v>
      </c>
      <c r="AZ63" s="206"/>
      <c r="BA63" s="532"/>
      <c r="BB63" s="530"/>
      <c r="BC63" s="530"/>
      <c r="BD63" s="530"/>
      <c r="BE63" s="530"/>
      <c r="BF63" s="242">
        <f t="shared" si="1"/>
        <v>0</v>
      </c>
      <c r="BG63" s="6">
        <v>5</v>
      </c>
      <c r="BH63" s="2">
        <v>2</v>
      </c>
      <c r="BI63" s="10">
        <v>2</v>
      </c>
      <c r="BJ63" s="206"/>
    </row>
    <row r="64" spans="1:62">
      <c r="A64" s="30">
        <v>61</v>
      </c>
      <c r="B64" s="22" t="s">
        <v>98</v>
      </c>
      <c r="C64" s="242"/>
      <c r="D64" s="6">
        <v>4</v>
      </c>
      <c r="E64" s="2">
        <v>2</v>
      </c>
      <c r="F64" s="6">
        <v>2</v>
      </c>
      <c r="G64" s="206">
        <v>1</v>
      </c>
      <c r="H64" s="242"/>
      <c r="I64" s="6"/>
      <c r="J64" s="2"/>
      <c r="K64" s="8"/>
      <c r="L64" s="206"/>
      <c r="M64" s="251"/>
      <c r="N64" s="6"/>
      <c r="O64" s="2"/>
      <c r="P64" s="7"/>
      <c r="Q64" s="208">
        <v>1</v>
      </c>
      <c r="R64" s="242"/>
      <c r="S64" s="6"/>
      <c r="T64" s="2">
        <v>2</v>
      </c>
      <c r="U64" s="7"/>
      <c r="V64" s="206"/>
      <c r="W64" s="242"/>
      <c r="X64" s="6"/>
      <c r="Y64" s="2"/>
      <c r="Z64" s="7"/>
      <c r="AA64" s="206"/>
      <c r="AB64" s="242"/>
      <c r="AC64" s="6"/>
      <c r="AD64" s="2">
        <v>1</v>
      </c>
      <c r="AE64" s="7"/>
      <c r="AF64" s="206"/>
      <c r="AG64" s="242"/>
      <c r="AH64" s="6">
        <v>1</v>
      </c>
      <c r="AI64" s="2"/>
      <c r="AJ64" s="10">
        <v>1</v>
      </c>
      <c r="AK64" s="206"/>
      <c r="AL64" s="242"/>
      <c r="AM64" s="6"/>
      <c r="AN64" s="2">
        <v>1</v>
      </c>
      <c r="AO64" s="10">
        <v>1</v>
      </c>
      <c r="AP64" s="206"/>
      <c r="AQ64" s="242"/>
      <c r="AR64" s="6"/>
      <c r="AS64" s="2"/>
      <c r="AT64" s="7"/>
      <c r="AU64" s="206"/>
      <c r="AV64" s="242"/>
      <c r="AW64" s="203">
        <v>1</v>
      </c>
      <c r="AX64" s="2"/>
      <c r="AY64" s="7"/>
      <c r="AZ64" s="206"/>
      <c r="BA64" s="532">
        <v>1</v>
      </c>
      <c r="BB64" s="530"/>
      <c r="BC64" s="530"/>
      <c r="BD64" s="530"/>
      <c r="BE64" s="530"/>
      <c r="BF64" s="242">
        <f t="shared" si="1"/>
        <v>1</v>
      </c>
      <c r="BG64" s="6">
        <v>6</v>
      </c>
      <c r="BH64" s="2">
        <v>6</v>
      </c>
      <c r="BI64" s="10">
        <v>4</v>
      </c>
      <c r="BJ64" s="206">
        <v>2</v>
      </c>
    </row>
    <row r="65" spans="1:63">
      <c r="A65" s="30">
        <v>62</v>
      </c>
      <c r="B65" s="22" t="s">
        <v>99</v>
      </c>
      <c r="C65" s="242">
        <v>2</v>
      </c>
      <c r="D65" s="6"/>
      <c r="E65" s="2"/>
      <c r="F65" s="6"/>
      <c r="G65" s="206">
        <v>1</v>
      </c>
      <c r="H65" s="242"/>
      <c r="I65" s="6"/>
      <c r="J65" s="2"/>
      <c r="K65" s="14"/>
      <c r="L65" s="206"/>
      <c r="M65" s="251"/>
      <c r="N65" s="6"/>
      <c r="O65" s="2"/>
      <c r="P65" s="7"/>
      <c r="Q65" s="208"/>
      <c r="R65" s="242">
        <v>1</v>
      </c>
      <c r="S65" s="6"/>
      <c r="T65" s="2"/>
      <c r="U65" s="7"/>
      <c r="V65" s="206"/>
      <c r="W65" s="242"/>
      <c r="X65" s="6"/>
      <c r="Y65" s="2"/>
      <c r="Z65" s="7"/>
      <c r="AA65" s="206"/>
      <c r="AB65" s="242"/>
      <c r="AC65" s="6"/>
      <c r="AD65" s="2"/>
      <c r="AE65" s="7"/>
      <c r="AF65" s="206"/>
      <c r="AG65" s="242"/>
      <c r="AH65" s="6"/>
      <c r="AI65" s="2"/>
      <c r="AJ65" s="10"/>
      <c r="AK65" s="206"/>
      <c r="AL65" s="242"/>
      <c r="AM65" s="6"/>
      <c r="AN65" s="2"/>
      <c r="AO65" s="10"/>
      <c r="AP65" s="206"/>
      <c r="AQ65" s="242"/>
      <c r="AR65" s="6"/>
      <c r="AS65" s="2"/>
      <c r="AT65" s="7"/>
      <c r="AU65" s="206"/>
      <c r="AV65" s="242"/>
      <c r="AW65" s="6"/>
      <c r="AX65" s="2"/>
      <c r="AY65" s="7"/>
      <c r="AZ65" s="206"/>
      <c r="BA65" s="532">
        <v>1</v>
      </c>
      <c r="BB65" s="530"/>
      <c r="BC65" s="530"/>
      <c r="BD65" s="530"/>
      <c r="BE65" s="530"/>
      <c r="BF65" s="242">
        <f t="shared" si="1"/>
        <v>4</v>
      </c>
      <c r="BG65" s="6"/>
      <c r="BH65" s="2"/>
      <c r="BI65" s="10"/>
      <c r="BJ65" s="206">
        <v>1</v>
      </c>
    </row>
    <row r="66" spans="1:63">
      <c r="A66" s="30">
        <v>63</v>
      </c>
      <c r="B66" s="22" t="s">
        <v>100</v>
      </c>
      <c r="C66" s="242"/>
      <c r="D66" s="6"/>
      <c r="E66" s="2"/>
      <c r="F66" s="6"/>
      <c r="G66" s="206"/>
      <c r="H66" s="242"/>
      <c r="I66" s="6"/>
      <c r="J66" s="2"/>
      <c r="K66" s="8"/>
      <c r="L66" s="206"/>
      <c r="M66" s="251"/>
      <c r="N66" s="6"/>
      <c r="O66" s="2"/>
      <c r="P66" s="7"/>
      <c r="Q66" s="208"/>
      <c r="R66" s="242"/>
      <c r="S66" s="6"/>
      <c r="T66" s="2"/>
      <c r="U66" s="7"/>
      <c r="V66" s="206"/>
      <c r="W66" s="242"/>
      <c r="X66" s="6"/>
      <c r="Y66" s="2"/>
      <c r="Z66" s="7"/>
      <c r="AA66" s="206"/>
      <c r="AB66" s="242"/>
      <c r="AC66" s="6"/>
      <c r="AD66" s="2"/>
      <c r="AE66" s="7"/>
      <c r="AF66" s="206"/>
      <c r="AG66" s="242"/>
      <c r="AH66" s="6"/>
      <c r="AI66" s="2"/>
      <c r="AJ66" s="10"/>
      <c r="AK66" s="206"/>
      <c r="AL66" s="242"/>
      <c r="AM66" s="6"/>
      <c r="AN66" s="2"/>
      <c r="AO66" s="10"/>
      <c r="AP66" s="206"/>
      <c r="AQ66" s="242"/>
      <c r="AR66" s="6"/>
      <c r="AS66" s="2"/>
      <c r="AT66" s="7"/>
      <c r="AU66" s="206"/>
      <c r="AV66" s="242"/>
      <c r="AW66" s="6"/>
      <c r="AX66" s="2"/>
      <c r="AY66" s="7"/>
      <c r="AZ66" s="206"/>
      <c r="BA66" s="532"/>
      <c r="BB66" s="530"/>
      <c r="BC66" s="530"/>
      <c r="BD66" s="530"/>
      <c r="BE66" s="530"/>
      <c r="BF66" s="242">
        <f t="shared" si="1"/>
        <v>0</v>
      </c>
      <c r="BG66" s="6"/>
      <c r="BH66" s="2"/>
      <c r="BI66" s="10"/>
      <c r="BJ66" s="206"/>
    </row>
    <row r="67" spans="1:63">
      <c r="A67" s="30">
        <v>64</v>
      </c>
      <c r="B67" s="24" t="s">
        <v>101</v>
      </c>
      <c r="C67" s="244"/>
      <c r="D67" s="13"/>
      <c r="E67" s="2"/>
      <c r="F67" s="13">
        <v>1</v>
      </c>
      <c r="G67" s="206"/>
      <c r="H67" s="244"/>
      <c r="I67" s="13"/>
      <c r="J67" s="2"/>
      <c r="K67" s="8"/>
      <c r="L67" s="206"/>
      <c r="M67" s="253"/>
      <c r="N67" s="13"/>
      <c r="O67" s="2"/>
      <c r="P67" s="7"/>
      <c r="Q67" s="208"/>
      <c r="R67" s="244"/>
      <c r="S67" s="13"/>
      <c r="T67" s="2"/>
      <c r="U67" s="7"/>
      <c r="V67" s="206"/>
      <c r="W67" s="244"/>
      <c r="X67" s="13">
        <v>1</v>
      </c>
      <c r="Y67" s="2"/>
      <c r="Z67" s="7"/>
      <c r="AA67" s="206"/>
      <c r="AB67" s="244"/>
      <c r="AC67" s="13"/>
      <c r="AD67" s="2"/>
      <c r="AE67" s="7"/>
      <c r="AF67" s="206"/>
      <c r="AG67" s="244"/>
      <c r="AH67" s="13"/>
      <c r="AI67" s="2"/>
      <c r="AJ67" s="10"/>
      <c r="AK67" s="206"/>
      <c r="AL67" s="244"/>
      <c r="AM67" s="13"/>
      <c r="AN67" s="2"/>
      <c r="AO67" s="10"/>
      <c r="AP67" s="206"/>
      <c r="AQ67" s="244"/>
      <c r="AR67" s="13"/>
      <c r="AS67" s="2"/>
      <c r="AT67" s="7"/>
      <c r="AU67" s="206"/>
      <c r="AV67" s="244"/>
      <c r="AW67" s="13"/>
      <c r="AX67" s="2"/>
      <c r="AY67" s="7"/>
      <c r="AZ67" s="206"/>
      <c r="BA67" s="532"/>
      <c r="BB67" s="530"/>
      <c r="BC67" s="530"/>
      <c r="BD67" s="530"/>
      <c r="BE67" s="530"/>
      <c r="BF67" s="242">
        <f t="shared" si="1"/>
        <v>0</v>
      </c>
      <c r="BG67" s="6">
        <v>1</v>
      </c>
      <c r="BH67" s="2"/>
      <c r="BI67" s="10">
        <v>1</v>
      </c>
      <c r="BJ67" s="206"/>
    </row>
    <row r="68" spans="1:63">
      <c r="A68" s="30">
        <v>65</v>
      </c>
      <c r="B68" s="22" t="s">
        <v>102</v>
      </c>
      <c r="C68" s="242"/>
      <c r="D68" s="6">
        <v>1</v>
      </c>
      <c r="E68" s="2"/>
      <c r="F68" s="6">
        <v>1</v>
      </c>
      <c r="G68" s="206"/>
      <c r="H68" s="242"/>
      <c r="I68" s="6">
        <v>1</v>
      </c>
      <c r="J68" s="2"/>
      <c r="K68" s="15"/>
      <c r="L68" s="206"/>
      <c r="M68" s="251"/>
      <c r="N68" s="6"/>
      <c r="O68" s="2"/>
      <c r="P68" s="7"/>
      <c r="Q68" s="208"/>
      <c r="R68" s="242"/>
      <c r="S68" s="6">
        <v>1</v>
      </c>
      <c r="T68" s="2"/>
      <c r="U68" s="7"/>
      <c r="V68" s="206"/>
      <c r="W68" s="242"/>
      <c r="X68" s="6"/>
      <c r="Y68" s="2">
        <v>1</v>
      </c>
      <c r="Z68" s="7"/>
      <c r="AA68" s="206"/>
      <c r="AB68" s="242"/>
      <c r="AC68" s="6"/>
      <c r="AD68" s="2"/>
      <c r="AE68" s="7"/>
      <c r="AF68" s="206"/>
      <c r="AG68" s="242"/>
      <c r="AH68" s="6"/>
      <c r="AI68" s="2"/>
      <c r="AJ68" s="10"/>
      <c r="AK68" s="206"/>
      <c r="AL68" s="242"/>
      <c r="AM68" s="6"/>
      <c r="AN68" s="2">
        <v>1</v>
      </c>
      <c r="AO68" s="10"/>
      <c r="AP68" s="206"/>
      <c r="AQ68" s="242"/>
      <c r="AR68" s="6"/>
      <c r="AS68" s="2"/>
      <c r="AT68" s="7"/>
      <c r="AU68" s="206"/>
      <c r="AV68" s="242"/>
      <c r="AW68" s="6"/>
      <c r="AX68" s="2"/>
      <c r="AY68" s="7"/>
      <c r="AZ68" s="206"/>
      <c r="BA68" s="532"/>
      <c r="BB68" s="530"/>
      <c r="BC68" s="530"/>
      <c r="BD68" s="530"/>
      <c r="BE68" s="530"/>
      <c r="BF68" s="242">
        <f t="shared" si="1"/>
        <v>0</v>
      </c>
      <c r="BG68" s="6">
        <v>3</v>
      </c>
      <c r="BH68" s="2">
        <v>2</v>
      </c>
      <c r="BI68" s="10">
        <v>1</v>
      </c>
      <c r="BJ68" s="206"/>
    </row>
    <row r="69" spans="1:63">
      <c r="A69" s="30">
        <v>66</v>
      </c>
      <c r="B69" s="22" t="s">
        <v>103</v>
      </c>
      <c r="C69" s="242"/>
      <c r="D69" s="6"/>
      <c r="E69" s="2">
        <v>1</v>
      </c>
      <c r="F69" s="6"/>
      <c r="G69" s="206">
        <v>1</v>
      </c>
      <c r="H69" s="242"/>
      <c r="I69" s="6"/>
      <c r="J69" s="2"/>
      <c r="K69" s="8"/>
      <c r="L69" s="206"/>
      <c r="M69" s="251"/>
      <c r="N69" s="6"/>
      <c r="O69" s="2"/>
      <c r="P69" s="7"/>
      <c r="Q69" s="208">
        <v>1</v>
      </c>
      <c r="R69" s="242"/>
      <c r="S69" s="6"/>
      <c r="T69" s="2"/>
      <c r="U69" s="7"/>
      <c r="V69" s="206"/>
      <c r="W69" s="242"/>
      <c r="X69" s="6"/>
      <c r="Y69" s="2"/>
      <c r="Z69" s="7"/>
      <c r="AA69" s="206"/>
      <c r="AB69" s="242"/>
      <c r="AC69" s="6"/>
      <c r="AD69" s="2"/>
      <c r="AE69" s="7"/>
      <c r="AF69" s="206"/>
      <c r="AG69" s="242"/>
      <c r="AH69" s="6"/>
      <c r="AI69" s="2"/>
      <c r="AJ69" s="10"/>
      <c r="AK69" s="206"/>
      <c r="AL69" s="242">
        <v>1</v>
      </c>
      <c r="AM69" s="6"/>
      <c r="AN69" s="2"/>
      <c r="AO69" s="10">
        <v>1</v>
      </c>
      <c r="AP69" s="206"/>
      <c r="AQ69" s="242"/>
      <c r="AR69" s="6"/>
      <c r="AS69" s="2"/>
      <c r="AT69" s="7"/>
      <c r="AU69" s="206"/>
      <c r="AV69" s="242"/>
      <c r="AW69" s="203">
        <v>1</v>
      </c>
      <c r="AX69" s="2"/>
      <c r="AY69" s="7"/>
      <c r="AZ69" s="206">
        <v>1</v>
      </c>
      <c r="BA69" s="532"/>
      <c r="BB69" s="530"/>
      <c r="BC69" s="530"/>
      <c r="BD69" s="530"/>
      <c r="BE69" s="530"/>
      <c r="BF69" s="242">
        <f t="shared" si="1"/>
        <v>1</v>
      </c>
      <c r="BG69" s="6">
        <v>1</v>
      </c>
      <c r="BH69" s="2">
        <v>2</v>
      </c>
      <c r="BI69" s="10">
        <v>1</v>
      </c>
      <c r="BJ69" s="206">
        <v>3</v>
      </c>
    </row>
    <row r="70" spans="1:63">
      <c r="A70" s="30">
        <v>67</v>
      </c>
      <c r="B70" s="22" t="s">
        <v>104</v>
      </c>
      <c r="C70" s="242"/>
      <c r="D70" s="6"/>
      <c r="E70" s="2">
        <v>2</v>
      </c>
      <c r="F70" s="6"/>
      <c r="G70" s="206"/>
      <c r="H70" s="242"/>
      <c r="I70" s="6"/>
      <c r="J70" s="2"/>
      <c r="K70" s="15"/>
      <c r="L70" s="206"/>
      <c r="M70" s="251"/>
      <c r="N70" s="6"/>
      <c r="O70" s="2"/>
      <c r="P70" s="7"/>
      <c r="Q70" s="208"/>
      <c r="R70" s="242"/>
      <c r="S70" s="6"/>
      <c r="T70" s="2"/>
      <c r="U70" s="7"/>
      <c r="V70" s="206"/>
      <c r="W70" s="242"/>
      <c r="X70" s="6"/>
      <c r="Y70" s="2"/>
      <c r="Z70" s="7"/>
      <c r="AA70" s="206"/>
      <c r="AB70" s="242"/>
      <c r="AC70" s="6"/>
      <c r="AD70" s="2"/>
      <c r="AE70" s="7"/>
      <c r="AF70" s="206"/>
      <c r="AG70" s="242"/>
      <c r="AH70" s="6"/>
      <c r="AI70" s="2"/>
      <c r="AJ70" s="10"/>
      <c r="AK70" s="206"/>
      <c r="AL70" s="242"/>
      <c r="AM70" s="6"/>
      <c r="AN70" s="2"/>
      <c r="AO70" s="10">
        <v>1</v>
      </c>
      <c r="AP70" s="206">
        <v>1</v>
      </c>
      <c r="AQ70" s="242"/>
      <c r="AR70" s="6"/>
      <c r="AS70" s="2"/>
      <c r="AT70" s="7"/>
      <c r="AU70" s="206"/>
      <c r="AV70" s="242"/>
      <c r="AW70" s="203"/>
      <c r="AX70" s="2"/>
      <c r="AY70" s="7"/>
      <c r="AZ70" s="206"/>
      <c r="BA70" s="532"/>
      <c r="BB70" s="530"/>
      <c r="BC70" s="530"/>
      <c r="BD70" s="530"/>
      <c r="BE70" s="530"/>
      <c r="BF70" s="242">
        <f t="shared" si="1"/>
        <v>0</v>
      </c>
      <c r="BG70" s="6"/>
      <c r="BH70" s="2">
        <v>2</v>
      </c>
      <c r="BI70" s="10">
        <v>1</v>
      </c>
      <c r="BJ70" s="206">
        <v>1</v>
      </c>
    </row>
    <row r="71" spans="1:63">
      <c r="A71" s="30">
        <v>68</v>
      </c>
      <c r="B71" s="22" t="s">
        <v>105</v>
      </c>
      <c r="C71" s="242"/>
      <c r="D71" s="6">
        <v>1</v>
      </c>
      <c r="E71" s="2"/>
      <c r="F71" s="6">
        <v>1</v>
      </c>
      <c r="G71" s="206"/>
      <c r="H71" s="242"/>
      <c r="I71" s="6"/>
      <c r="J71" s="2"/>
      <c r="K71" s="15"/>
      <c r="L71" s="206"/>
      <c r="M71" s="251"/>
      <c r="N71" s="6"/>
      <c r="O71" s="2"/>
      <c r="P71" s="7"/>
      <c r="Q71" s="208">
        <v>1</v>
      </c>
      <c r="R71" s="242"/>
      <c r="S71" s="6"/>
      <c r="T71" s="2"/>
      <c r="U71" s="7">
        <v>1</v>
      </c>
      <c r="V71" s="206"/>
      <c r="W71" s="242"/>
      <c r="X71" s="6"/>
      <c r="Y71" s="2"/>
      <c r="Z71" s="7"/>
      <c r="AA71" s="206"/>
      <c r="AB71" s="242"/>
      <c r="AC71" s="6"/>
      <c r="AD71" s="2"/>
      <c r="AE71" s="7"/>
      <c r="AF71" s="206"/>
      <c r="AG71" s="242"/>
      <c r="AH71" s="6"/>
      <c r="AI71" s="2"/>
      <c r="AJ71" s="10">
        <v>1</v>
      </c>
      <c r="AK71" s="206"/>
      <c r="AL71" s="242"/>
      <c r="AM71" s="6"/>
      <c r="AN71" s="2"/>
      <c r="AO71" s="10"/>
      <c r="AP71" s="206"/>
      <c r="AQ71" s="242"/>
      <c r="AR71" s="6"/>
      <c r="AS71" s="2"/>
      <c r="AT71" s="7"/>
      <c r="AU71" s="206"/>
      <c r="AV71" s="242"/>
      <c r="AW71" s="203">
        <v>1</v>
      </c>
      <c r="AX71" s="2"/>
      <c r="AY71" s="7"/>
      <c r="AZ71" s="206"/>
      <c r="BA71" s="532"/>
      <c r="BB71" s="530"/>
      <c r="BC71" s="530"/>
      <c r="BD71" s="530"/>
      <c r="BE71" s="530"/>
      <c r="BF71" s="242">
        <f t="shared" si="1"/>
        <v>0</v>
      </c>
      <c r="BG71" s="6">
        <v>2</v>
      </c>
      <c r="BH71" s="2"/>
      <c r="BI71" s="10">
        <v>3</v>
      </c>
      <c r="BJ71" s="206">
        <v>1</v>
      </c>
      <c r="BK71" s="60"/>
    </row>
    <row r="72" spans="1:63">
      <c r="A72" s="30">
        <v>69</v>
      </c>
      <c r="B72" s="22" t="s">
        <v>106</v>
      </c>
      <c r="C72" s="242">
        <v>1</v>
      </c>
      <c r="D72" s="6">
        <v>1</v>
      </c>
      <c r="E72" s="2">
        <v>2</v>
      </c>
      <c r="F72" s="6">
        <v>2</v>
      </c>
      <c r="G72" s="206"/>
      <c r="H72" s="242"/>
      <c r="I72" s="6"/>
      <c r="J72" s="2"/>
      <c r="K72" s="8"/>
      <c r="L72" s="206"/>
      <c r="M72" s="251">
        <v>1</v>
      </c>
      <c r="N72" s="6">
        <v>1</v>
      </c>
      <c r="O72" s="2">
        <v>1</v>
      </c>
      <c r="P72" s="7"/>
      <c r="Q72" s="208"/>
      <c r="R72" s="242"/>
      <c r="S72" s="6"/>
      <c r="T72" s="2">
        <v>1</v>
      </c>
      <c r="U72" s="7"/>
      <c r="V72" s="206"/>
      <c r="W72" s="242"/>
      <c r="X72" s="6"/>
      <c r="Y72" s="2"/>
      <c r="Z72" s="7"/>
      <c r="AA72" s="206"/>
      <c r="AB72" s="242"/>
      <c r="AC72" s="6"/>
      <c r="AD72" s="2"/>
      <c r="AE72" s="7"/>
      <c r="AF72" s="206"/>
      <c r="AG72" s="242">
        <v>2</v>
      </c>
      <c r="AH72" s="6"/>
      <c r="AI72" s="2">
        <v>2</v>
      </c>
      <c r="AJ72" s="10">
        <v>1</v>
      </c>
      <c r="AK72" s="206"/>
      <c r="AL72" s="242">
        <v>1</v>
      </c>
      <c r="AM72" s="6"/>
      <c r="AN72" s="2">
        <v>1</v>
      </c>
      <c r="AO72" s="10"/>
      <c r="AP72" s="206"/>
      <c r="AQ72" s="242"/>
      <c r="AR72" s="6"/>
      <c r="AS72" s="2"/>
      <c r="AT72" s="7"/>
      <c r="AU72" s="206"/>
      <c r="AV72" s="242"/>
      <c r="AW72" s="203"/>
      <c r="AX72" s="2"/>
      <c r="AY72" s="7"/>
      <c r="AZ72" s="206"/>
      <c r="BA72" s="532"/>
      <c r="BB72" s="530"/>
      <c r="BC72" s="530"/>
      <c r="BD72" s="530"/>
      <c r="BE72" s="530"/>
      <c r="BF72" s="242">
        <f t="shared" si="1"/>
        <v>5</v>
      </c>
      <c r="BG72" s="6">
        <v>2</v>
      </c>
      <c r="BH72" s="2">
        <v>7</v>
      </c>
      <c r="BI72" s="10">
        <v>3</v>
      </c>
      <c r="BJ72" s="206"/>
    </row>
    <row r="73" spans="1:63">
      <c r="A73" s="30">
        <v>70</v>
      </c>
      <c r="B73" s="22" t="s">
        <v>107</v>
      </c>
      <c r="C73" s="242">
        <v>2</v>
      </c>
      <c r="D73" s="6"/>
      <c r="E73" s="2">
        <v>3</v>
      </c>
      <c r="F73" s="6">
        <v>2</v>
      </c>
      <c r="G73" s="206">
        <v>5</v>
      </c>
      <c r="H73" s="242"/>
      <c r="I73" s="6"/>
      <c r="J73" s="2"/>
      <c r="K73" s="8"/>
      <c r="L73" s="206"/>
      <c r="M73" s="251">
        <v>1</v>
      </c>
      <c r="N73" s="6"/>
      <c r="O73" s="2">
        <v>1</v>
      </c>
      <c r="P73" s="7">
        <v>1</v>
      </c>
      <c r="Q73" s="208"/>
      <c r="R73" s="242">
        <v>1</v>
      </c>
      <c r="S73" s="6">
        <v>1</v>
      </c>
      <c r="T73" s="2"/>
      <c r="U73" s="7"/>
      <c r="V73" s="206"/>
      <c r="W73" s="242"/>
      <c r="X73" s="6"/>
      <c r="Y73" s="2"/>
      <c r="Z73" s="7"/>
      <c r="AA73" s="206"/>
      <c r="AB73" s="242"/>
      <c r="AC73" s="6">
        <v>2</v>
      </c>
      <c r="AD73" s="2"/>
      <c r="AE73" s="7"/>
      <c r="AF73" s="206"/>
      <c r="AG73" s="242"/>
      <c r="AH73" s="6"/>
      <c r="AI73" s="2"/>
      <c r="AJ73" s="10"/>
      <c r="AK73" s="206">
        <v>1</v>
      </c>
      <c r="AL73" s="242"/>
      <c r="AM73" s="6"/>
      <c r="AN73" s="2"/>
      <c r="AO73" s="10">
        <v>1</v>
      </c>
      <c r="AP73" s="206">
        <v>2</v>
      </c>
      <c r="AQ73" s="242"/>
      <c r="AR73" s="6"/>
      <c r="AS73" s="2"/>
      <c r="AT73" s="7"/>
      <c r="AU73" s="206"/>
      <c r="AV73" s="242"/>
      <c r="AW73" s="203">
        <v>1</v>
      </c>
      <c r="AX73" s="2"/>
      <c r="AY73" s="7"/>
      <c r="AZ73" s="206"/>
      <c r="BA73" s="532">
        <v>1</v>
      </c>
      <c r="BB73" s="530"/>
      <c r="BC73" s="530"/>
      <c r="BD73" s="530"/>
      <c r="BE73" s="530"/>
      <c r="BF73" s="242">
        <f t="shared" si="1"/>
        <v>5</v>
      </c>
      <c r="BG73" s="6">
        <v>4</v>
      </c>
      <c r="BH73" s="2">
        <v>4</v>
      </c>
      <c r="BI73" s="10">
        <v>4</v>
      </c>
      <c r="BJ73" s="206">
        <v>8</v>
      </c>
    </row>
    <row r="74" spans="1:63">
      <c r="A74" s="30">
        <v>71</v>
      </c>
      <c r="B74" s="22" t="s">
        <v>108</v>
      </c>
      <c r="C74" s="242"/>
      <c r="D74" s="6"/>
      <c r="E74" s="2">
        <v>1</v>
      </c>
      <c r="F74" s="6">
        <v>1</v>
      </c>
      <c r="G74" s="206">
        <v>2</v>
      </c>
      <c r="H74" s="242"/>
      <c r="I74" s="6"/>
      <c r="J74" s="2"/>
      <c r="K74" s="14"/>
      <c r="L74" s="206"/>
      <c r="M74" s="251"/>
      <c r="N74" s="6"/>
      <c r="O74" s="2">
        <v>1</v>
      </c>
      <c r="P74" s="7">
        <v>1</v>
      </c>
      <c r="Q74" s="208"/>
      <c r="R74" s="242"/>
      <c r="S74" s="6"/>
      <c r="T74" s="2"/>
      <c r="U74" s="7"/>
      <c r="V74" s="206"/>
      <c r="W74" s="242"/>
      <c r="X74" s="6"/>
      <c r="Y74" s="2"/>
      <c r="Z74" s="7"/>
      <c r="AA74" s="206"/>
      <c r="AB74" s="242"/>
      <c r="AC74" s="6"/>
      <c r="AD74" s="2"/>
      <c r="AE74" s="7"/>
      <c r="AF74" s="206"/>
      <c r="AG74" s="242"/>
      <c r="AH74" s="6"/>
      <c r="AI74" s="2"/>
      <c r="AJ74" s="10">
        <v>1</v>
      </c>
      <c r="AK74" s="206"/>
      <c r="AL74" s="242"/>
      <c r="AM74" s="6"/>
      <c r="AN74" s="2"/>
      <c r="AO74" s="10"/>
      <c r="AP74" s="206"/>
      <c r="AQ74" s="242"/>
      <c r="AR74" s="6"/>
      <c r="AS74" s="2"/>
      <c r="AT74" s="7"/>
      <c r="AU74" s="206"/>
      <c r="AV74" s="242">
        <v>1</v>
      </c>
      <c r="AW74" s="203"/>
      <c r="AX74" s="2"/>
      <c r="AY74" s="7"/>
      <c r="AZ74" s="206"/>
      <c r="BA74" s="532"/>
      <c r="BB74" s="530"/>
      <c r="BC74" s="530"/>
      <c r="BD74" s="530"/>
      <c r="BE74" s="530"/>
      <c r="BF74" s="242">
        <f t="shared" si="1"/>
        <v>1</v>
      </c>
      <c r="BG74" s="6"/>
      <c r="BH74" s="2">
        <v>2</v>
      </c>
      <c r="BI74" s="10">
        <v>3</v>
      </c>
      <c r="BJ74" s="206">
        <v>2</v>
      </c>
    </row>
    <row r="75" spans="1:63">
      <c r="A75" s="30">
        <v>72</v>
      </c>
      <c r="B75" s="22" t="s">
        <v>109</v>
      </c>
      <c r="C75" s="242">
        <v>1</v>
      </c>
      <c r="D75" s="6">
        <v>1</v>
      </c>
      <c r="E75" s="2"/>
      <c r="F75" s="6"/>
      <c r="G75" s="206">
        <v>1</v>
      </c>
      <c r="H75" s="242"/>
      <c r="I75" s="6"/>
      <c r="J75" s="2"/>
      <c r="K75" s="8"/>
      <c r="L75" s="206"/>
      <c r="M75" s="251"/>
      <c r="N75" s="6"/>
      <c r="O75" s="2"/>
      <c r="P75" s="7">
        <v>1</v>
      </c>
      <c r="Q75" s="208"/>
      <c r="R75" s="242"/>
      <c r="S75" s="6"/>
      <c r="T75" s="2"/>
      <c r="U75" s="7"/>
      <c r="V75" s="206"/>
      <c r="W75" s="242"/>
      <c r="X75" s="6"/>
      <c r="Y75" s="2"/>
      <c r="Z75" s="7"/>
      <c r="AA75" s="206"/>
      <c r="AB75" s="242"/>
      <c r="AC75" s="6"/>
      <c r="AD75" s="2"/>
      <c r="AE75" s="7"/>
      <c r="AF75" s="206"/>
      <c r="AG75" s="242"/>
      <c r="AH75" s="6"/>
      <c r="AI75" s="2"/>
      <c r="AJ75" s="10">
        <v>1</v>
      </c>
      <c r="AK75" s="206"/>
      <c r="AL75" s="242"/>
      <c r="AM75" s="6"/>
      <c r="AN75" s="2"/>
      <c r="AO75" s="10"/>
      <c r="AP75" s="206"/>
      <c r="AQ75" s="242"/>
      <c r="AR75" s="6"/>
      <c r="AS75" s="2"/>
      <c r="AT75" s="7"/>
      <c r="AU75" s="206"/>
      <c r="AV75" s="242"/>
      <c r="AW75" s="203"/>
      <c r="AX75" s="2"/>
      <c r="AY75" s="7"/>
      <c r="AZ75" s="206">
        <v>1</v>
      </c>
      <c r="BA75" s="532"/>
      <c r="BB75" s="530"/>
      <c r="BC75" s="530"/>
      <c r="BD75" s="530"/>
      <c r="BE75" s="530"/>
      <c r="BF75" s="242">
        <f t="shared" ref="BF75:BF82" si="2">SUM(C75,H75,M75,R75,W75,AB75,AG75,AL75,AQ75,AV75,BA75)</f>
        <v>1</v>
      </c>
      <c r="BG75" s="6">
        <v>1</v>
      </c>
      <c r="BH75" s="2"/>
      <c r="BI75" s="10">
        <v>2</v>
      </c>
      <c r="BJ75" s="206">
        <v>2</v>
      </c>
    </row>
    <row r="76" spans="1:63">
      <c r="A76" s="30">
        <v>73</v>
      </c>
      <c r="B76" s="22" t="s">
        <v>110</v>
      </c>
      <c r="C76" s="242"/>
      <c r="D76" s="6">
        <v>1</v>
      </c>
      <c r="E76" s="2"/>
      <c r="F76" s="6"/>
      <c r="G76" s="206">
        <v>1</v>
      </c>
      <c r="H76" s="242"/>
      <c r="I76" s="6"/>
      <c r="J76" s="2"/>
      <c r="K76" s="8"/>
      <c r="L76" s="206"/>
      <c r="M76" s="251"/>
      <c r="N76" s="6"/>
      <c r="O76" s="2"/>
      <c r="P76" s="7"/>
      <c r="Q76" s="208"/>
      <c r="R76" s="242"/>
      <c r="S76" s="6"/>
      <c r="T76" s="2"/>
      <c r="U76" s="7"/>
      <c r="V76" s="206"/>
      <c r="W76" s="242"/>
      <c r="X76" s="6"/>
      <c r="Y76" s="2"/>
      <c r="Z76" s="7"/>
      <c r="AA76" s="206"/>
      <c r="AB76" s="242"/>
      <c r="AC76" s="6"/>
      <c r="AD76" s="2"/>
      <c r="AE76" s="7"/>
      <c r="AF76" s="206"/>
      <c r="AG76" s="242"/>
      <c r="AH76" s="6"/>
      <c r="AI76" s="2"/>
      <c r="AJ76" s="10"/>
      <c r="AK76" s="206"/>
      <c r="AL76" s="242"/>
      <c r="AM76" s="6"/>
      <c r="AN76" s="2"/>
      <c r="AO76" s="10"/>
      <c r="AP76" s="206"/>
      <c r="AQ76" s="242"/>
      <c r="AR76" s="6"/>
      <c r="AS76" s="2"/>
      <c r="AT76" s="7"/>
      <c r="AU76" s="206"/>
      <c r="AV76" s="242"/>
      <c r="AW76" s="203">
        <v>1</v>
      </c>
      <c r="AX76" s="2"/>
      <c r="AY76" s="7"/>
      <c r="AZ76" s="206"/>
      <c r="BA76" s="532"/>
      <c r="BB76" s="530"/>
      <c r="BC76" s="530"/>
      <c r="BD76" s="530"/>
      <c r="BE76" s="530"/>
      <c r="BF76" s="242">
        <f t="shared" si="2"/>
        <v>0</v>
      </c>
      <c r="BG76" s="6">
        <v>2</v>
      </c>
      <c r="BH76" s="2"/>
      <c r="BI76" s="10"/>
      <c r="BJ76" s="206">
        <v>1</v>
      </c>
    </row>
    <row r="77" spans="1:63">
      <c r="A77" s="30">
        <v>74</v>
      </c>
      <c r="B77" s="22" t="s">
        <v>111</v>
      </c>
      <c r="C77" s="242">
        <v>2</v>
      </c>
      <c r="D77" s="6"/>
      <c r="E77" s="2">
        <v>2</v>
      </c>
      <c r="F77" s="6">
        <v>1</v>
      </c>
      <c r="G77" s="206"/>
      <c r="H77" s="242"/>
      <c r="I77" s="6">
        <v>1</v>
      </c>
      <c r="J77" s="2"/>
      <c r="K77" s="8"/>
      <c r="L77" s="206"/>
      <c r="M77" s="251"/>
      <c r="N77" s="6"/>
      <c r="O77" s="2"/>
      <c r="P77" s="7"/>
      <c r="Q77" s="208"/>
      <c r="R77" s="242"/>
      <c r="S77" s="6"/>
      <c r="T77" s="2"/>
      <c r="U77" s="7"/>
      <c r="V77" s="206"/>
      <c r="W77" s="242"/>
      <c r="X77" s="6"/>
      <c r="Y77" s="2"/>
      <c r="Z77" s="7"/>
      <c r="AA77" s="206"/>
      <c r="AB77" s="242"/>
      <c r="AC77" s="6"/>
      <c r="AD77" s="2"/>
      <c r="AE77" s="7"/>
      <c r="AF77" s="206"/>
      <c r="AG77" s="242"/>
      <c r="AH77" s="6"/>
      <c r="AI77" s="2"/>
      <c r="AJ77" s="10"/>
      <c r="AK77" s="206"/>
      <c r="AL77" s="242">
        <v>2</v>
      </c>
      <c r="AM77" s="6">
        <v>1</v>
      </c>
      <c r="AN77" s="2"/>
      <c r="AO77" s="10">
        <v>1</v>
      </c>
      <c r="AP77" s="206">
        <v>1</v>
      </c>
      <c r="AQ77" s="242"/>
      <c r="AR77" s="6"/>
      <c r="AS77" s="2"/>
      <c r="AT77" s="7"/>
      <c r="AU77" s="206"/>
      <c r="AV77" s="242"/>
      <c r="AW77" s="203">
        <v>1</v>
      </c>
      <c r="AX77" s="2"/>
      <c r="AY77" s="7"/>
      <c r="AZ77" s="206"/>
      <c r="BA77" s="532"/>
      <c r="BB77" s="530"/>
      <c r="BC77" s="530"/>
      <c r="BD77" s="530"/>
      <c r="BE77" s="530"/>
      <c r="BF77" s="242">
        <f t="shared" si="2"/>
        <v>4</v>
      </c>
      <c r="BG77" s="6">
        <v>3</v>
      </c>
      <c r="BH77" s="2">
        <v>2</v>
      </c>
      <c r="BI77" s="10">
        <v>2</v>
      </c>
      <c r="BJ77" s="206">
        <v>1</v>
      </c>
    </row>
    <row r="78" spans="1:63">
      <c r="A78" s="30">
        <v>75</v>
      </c>
      <c r="B78" s="22" t="s">
        <v>112</v>
      </c>
      <c r="C78" s="242">
        <v>1</v>
      </c>
      <c r="D78" s="6">
        <v>1</v>
      </c>
      <c r="E78" s="2">
        <v>1</v>
      </c>
      <c r="F78" s="6"/>
      <c r="G78" s="206"/>
      <c r="H78" s="242"/>
      <c r="I78" s="6">
        <v>2</v>
      </c>
      <c r="J78" s="2"/>
      <c r="K78" s="15"/>
      <c r="L78" s="206">
        <v>1</v>
      </c>
      <c r="M78" s="251"/>
      <c r="N78" s="6"/>
      <c r="O78" s="2"/>
      <c r="P78" s="7"/>
      <c r="Q78" s="208"/>
      <c r="R78" s="242"/>
      <c r="S78" s="6"/>
      <c r="T78" s="2"/>
      <c r="U78" s="7"/>
      <c r="V78" s="206"/>
      <c r="W78" s="242"/>
      <c r="X78" s="6"/>
      <c r="Y78" s="2"/>
      <c r="Z78" s="7">
        <v>1</v>
      </c>
      <c r="AA78" s="206"/>
      <c r="AB78" s="242"/>
      <c r="AC78" s="6"/>
      <c r="AD78" s="2"/>
      <c r="AE78" s="7"/>
      <c r="AF78" s="206"/>
      <c r="AG78" s="242"/>
      <c r="AH78" s="6"/>
      <c r="AI78" s="2">
        <v>1</v>
      </c>
      <c r="AJ78" s="10">
        <v>3</v>
      </c>
      <c r="AK78" s="206">
        <v>1</v>
      </c>
      <c r="AL78" s="242"/>
      <c r="AM78" s="6"/>
      <c r="AN78" s="2"/>
      <c r="AO78" s="10"/>
      <c r="AP78" s="206"/>
      <c r="AQ78" s="242"/>
      <c r="AR78" s="6"/>
      <c r="AS78" s="2"/>
      <c r="AT78" s="7"/>
      <c r="AU78" s="206"/>
      <c r="AV78" s="242">
        <v>2</v>
      </c>
      <c r="AW78" s="6"/>
      <c r="AX78" s="2">
        <v>1</v>
      </c>
      <c r="AY78" s="7"/>
      <c r="AZ78" s="206"/>
      <c r="BA78" s="532"/>
      <c r="BB78" s="530"/>
      <c r="BC78" s="530"/>
      <c r="BD78" s="530"/>
      <c r="BE78" s="530"/>
      <c r="BF78" s="242">
        <f t="shared" si="2"/>
        <v>3</v>
      </c>
      <c r="BG78" s="6">
        <v>3</v>
      </c>
      <c r="BH78" s="2">
        <v>3</v>
      </c>
      <c r="BI78" s="10">
        <v>4</v>
      </c>
      <c r="BJ78" s="206">
        <v>2</v>
      </c>
    </row>
    <row r="79" spans="1:63">
      <c r="A79" s="30">
        <v>76</v>
      </c>
      <c r="B79" s="22" t="s">
        <v>113</v>
      </c>
      <c r="C79" s="242"/>
      <c r="D79" s="6"/>
      <c r="E79" s="2"/>
      <c r="F79" s="6"/>
      <c r="G79" s="206"/>
      <c r="H79" s="242"/>
      <c r="I79" s="6"/>
      <c r="J79" s="2"/>
      <c r="K79" s="8"/>
      <c r="L79" s="206"/>
      <c r="M79" s="251"/>
      <c r="N79" s="6"/>
      <c r="O79" s="2"/>
      <c r="P79" s="7"/>
      <c r="Q79" s="208"/>
      <c r="R79" s="242"/>
      <c r="S79" s="6"/>
      <c r="T79" s="2">
        <v>1</v>
      </c>
      <c r="U79" s="7"/>
      <c r="V79" s="206"/>
      <c r="W79" s="242"/>
      <c r="X79" s="6">
        <v>1</v>
      </c>
      <c r="Y79" s="2"/>
      <c r="Z79" s="7"/>
      <c r="AA79" s="206"/>
      <c r="AB79" s="242"/>
      <c r="AC79" s="6"/>
      <c r="AD79" s="2"/>
      <c r="AE79" s="7"/>
      <c r="AF79" s="206"/>
      <c r="AG79" s="242"/>
      <c r="AH79" s="6"/>
      <c r="AI79" s="2"/>
      <c r="AJ79" s="10">
        <v>1</v>
      </c>
      <c r="AK79" s="206"/>
      <c r="AL79" s="242"/>
      <c r="AM79" s="6"/>
      <c r="AN79" s="2"/>
      <c r="AO79" s="10"/>
      <c r="AP79" s="206"/>
      <c r="AQ79" s="242">
        <v>1</v>
      </c>
      <c r="AR79" s="6"/>
      <c r="AS79" s="2"/>
      <c r="AT79" s="7"/>
      <c r="AU79" s="206"/>
      <c r="AV79" s="242"/>
      <c r="AW79" s="6"/>
      <c r="AX79" s="2"/>
      <c r="AY79" s="7"/>
      <c r="AZ79" s="206"/>
      <c r="BA79" s="532"/>
      <c r="BB79" s="530"/>
      <c r="BC79" s="530"/>
      <c r="BD79" s="530"/>
      <c r="BE79" s="530"/>
      <c r="BF79" s="242">
        <f t="shared" si="2"/>
        <v>1</v>
      </c>
      <c r="BG79" s="6">
        <v>1</v>
      </c>
      <c r="BH79" s="2">
        <v>1</v>
      </c>
      <c r="BI79" s="10">
        <v>1</v>
      </c>
      <c r="BJ79" s="206"/>
    </row>
    <row r="80" spans="1:63">
      <c r="A80" s="30">
        <v>77</v>
      </c>
      <c r="B80" s="22" t="s">
        <v>114</v>
      </c>
      <c r="C80" s="242"/>
      <c r="D80" s="6"/>
      <c r="E80" s="2">
        <v>1</v>
      </c>
      <c r="F80" s="6"/>
      <c r="G80" s="206"/>
      <c r="H80" s="242"/>
      <c r="I80" s="6"/>
      <c r="J80" s="2"/>
      <c r="K80" s="8"/>
      <c r="L80" s="206"/>
      <c r="M80" s="251"/>
      <c r="N80" s="6"/>
      <c r="O80" s="2"/>
      <c r="P80" s="7"/>
      <c r="Q80" s="208"/>
      <c r="R80" s="242"/>
      <c r="S80" s="6"/>
      <c r="T80" s="2"/>
      <c r="U80" s="7"/>
      <c r="V80" s="206"/>
      <c r="W80" s="242"/>
      <c r="X80" s="6"/>
      <c r="Y80" s="2"/>
      <c r="Z80" s="7"/>
      <c r="AA80" s="206"/>
      <c r="AB80" s="242"/>
      <c r="AC80" s="6"/>
      <c r="AD80" s="2"/>
      <c r="AE80" s="7"/>
      <c r="AF80" s="206"/>
      <c r="AG80" s="242"/>
      <c r="AH80" s="6"/>
      <c r="AI80" s="2"/>
      <c r="AJ80" s="10"/>
      <c r="AK80" s="206"/>
      <c r="AL80" s="242"/>
      <c r="AM80" s="6"/>
      <c r="AN80" s="2"/>
      <c r="AO80" s="10"/>
      <c r="AP80" s="206"/>
      <c r="AQ80" s="242"/>
      <c r="AR80" s="6"/>
      <c r="AS80" s="2"/>
      <c r="AT80" s="7"/>
      <c r="AU80" s="206"/>
      <c r="AV80" s="242"/>
      <c r="AW80" s="6"/>
      <c r="AX80" s="2">
        <v>1</v>
      </c>
      <c r="AY80" s="7"/>
      <c r="AZ80" s="206"/>
      <c r="BA80" s="532"/>
      <c r="BB80" s="530"/>
      <c r="BC80" s="530"/>
      <c r="BD80" s="530"/>
      <c r="BE80" s="530"/>
      <c r="BF80" s="242">
        <f t="shared" si="2"/>
        <v>0</v>
      </c>
      <c r="BG80" s="6"/>
      <c r="BH80" s="2">
        <v>2</v>
      </c>
      <c r="BI80" s="10"/>
      <c r="BJ80" s="206"/>
    </row>
    <row r="81" spans="1:62">
      <c r="A81" s="30">
        <v>78</v>
      </c>
      <c r="B81" s="22" t="s">
        <v>115</v>
      </c>
      <c r="C81" s="242"/>
      <c r="D81" s="6"/>
      <c r="E81" s="2">
        <v>1</v>
      </c>
      <c r="F81" s="6">
        <v>2</v>
      </c>
      <c r="G81" s="206"/>
      <c r="H81" s="242"/>
      <c r="I81" s="6"/>
      <c r="J81" s="2"/>
      <c r="K81" s="8"/>
      <c r="L81" s="206"/>
      <c r="M81" s="251"/>
      <c r="N81" s="6"/>
      <c r="O81" s="2"/>
      <c r="P81" s="7"/>
      <c r="Q81" s="208"/>
      <c r="R81" s="242"/>
      <c r="S81" s="6"/>
      <c r="T81" s="2"/>
      <c r="U81" s="7"/>
      <c r="V81" s="206"/>
      <c r="W81" s="242"/>
      <c r="X81" s="6"/>
      <c r="Y81" s="2"/>
      <c r="Z81" s="7"/>
      <c r="AA81" s="206"/>
      <c r="AB81" s="242"/>
      <c r="AC81" s="6"/>
      <c r="AD81" s="2"/>
      <c r="AE81" s="7"/>
      <c r="AF81" s="206"/>
      <c r="AG81" s="242"/>
      <c r="AH81" s="6"/>
      <c r="AI81" s="2"/>
      <c r="AJ81" s="10"/>
      <c r="AK81" s="206"/>
      <c r="AL81" s="242"/>
      <c r="AM81" s="6"/>
      <c r="AN81" s="2"/>
      <c r="AO81" s="10"/>
      <c r="AP81" s="206"/>
      <c r="AQ81" s="242"/>
      <c r="AR81" s="6"/>
      <c r="AS81" s="2"/>
      <c r="AT81" s="7"/>
      <c r="AU81" s="206"/>
      <c r="AV81" s="242"/>
      <c r="AW81" s="6"/>
      <c r="AX81" s="2"/>
      <c r="AY81" s="7"/>
      <c r="AZ81" s="206"/>
      <c r="BA81" s="532"/>
      <c r="BB81" s="530"/>
      <c r="BC81" s="530"/>
      <c r="BD81" s="530"/>
      <c r="BE81" s="530"/>
      <c r="BF81" s="242">
        <f t="shared" si="2"/>
        <v>0</v>
      </c>
      <c r="BG81" s="6"/>
      <c r="BH81" s="2">
        <v>1</v>
      </c>
      <c r="BI81" s="10">
        <v>2</v>
      </c>
      <c r="BJ81" s="206"/>
    </row>
    <row r="82" spans="1:62">
      <c r="A82" s="30">
        <v>79</v>
      </c>
      <c r="B82" s="22" t="s">
        <v>116</v>
      </c>
      <c r="C82" s="242"/>
      <c r="D82" s="6">
        <v>1</v>
      </c>
      <c r="E82" s="2"/>
      <c r="F82" s="6"/>
      <c r="G82" s="206"/>
      <c r="H82" s="242"/>
      <c r="I82" s="6"/>
      <c r="J82" s="2"/>
      <c r="K82" s="8"/>
      <c r="L82" s="206"/>
      <c r="M82" s="251"/>
      <c r="N82" s="6"/>
      <c r="O82" s="2"/>
      <c r="P82" s="7"/>
      <c r="Q82" s="208"/>
      <c r="R82" s="242"/>
      <c r="S82" s="6"/>
      <c r="T82" s="2"/>
      <c r="U82" s="7"/>
      <c r="V82" s="206"/>
      <c r="W82" s="242"/>
      <c r="X82" s="6"/>
      <c r="Y82" s="2"/>
      <c r="Z82" s="7"/>
      <c r="AA82" s="206"/>
      <c r="AB82" s="242"/>
      <c r="AC82" s="6"/>
      <c r="AD82" s="2"/>
      <c r="AE82" s="10"/>
      <c r="AF82" s="206"/>
      <c r="AG82" s="242"/>
      <c r="AH82" s="6"/>
      <c r="AI82" s="2"/>
      <c r="AJ82" s="10"/>
      <c r="AK82" s="206"/>
      <c r="AL82" s="242"/>
      <c r="AM82" s="6"/>
      <c r="AN82" s="2"/>
      <c r="AO82" s="10"/>
      <c r="AP82" s="206"/>
      <c r="AQ82" s="242"/>
      <c r="AR82" s="6"/>
      <c r="AS82" s="2"/>
      <c r="AT82" s="7"/>
      <c r="AU82" s="206"/>
      <c r="AV82" s="242"/>
      <c r="AW82" s="6"/>
      <c r="AX82" s="2"/>
      <c r="AY82" s="7"/>
      <c r="AZ82" s="206"/>
      <c r="BA82" s="532"/>
      <c r="BB82" s="530"/>
      <c r="BC82" s="530"/>
      <c r="BD82" s="530"/>
      <c r="BE82" s="530"/>
      <c r="BF82" s="242">
        <f t="shared" si="2"/>
        <v>0</v>
      </c>
      <c r="BG82" s="6">
        <v>1</v>
      </c>
      <c r="BH82" s="2"/>
      <c r="BI82" s="10"/>
      <c r="BJ82" s="206"/>
    </row>
    <row r="83" spans="1:62" ht="15.75" thickBot="1">
      <c r="A83" s="2"/>
      <c r="B83" s="34"/>
      <c r="C83" s="245">
        <f t="shared" ref="C83:AH83" si="3">SUM(C4:C82)</f>
        <v>14</v>
      </c>
      <c r="D83" s="247">
        <f t="shared" si="3"/>
        <v>27</v>
      </c>
      <c r="E83" s="247">
        <f t="shared" si="3"/>
        <v>26</v>
      </c>
      <c r="F83" s="247">
        <f t="shared" si="3"/>
        <v>26</v>
      </c>
      <c r="G83" s="247">
        <f t="shared" si="3"/>
        <v>17</v>
      </c>
      <c r="H83" s="245">
        <f t="shared" si="3"/>
        <v>1</v>
      </c>
      <c r="I83" s="247">
        <f t="shared" si="3"/>
        <v>5</v>
      </c>
      <c r="J83" s="247">
        <f t="shared" si="3"/>
        <v>2</v>
      </c>
      <c r="K83" s="247">
        <f t="shared" si="3"/>
        <v>0</v>
      </c>
      <c r="L83" s="247">
        <f t="shared" si="3"/>
        <v>1</v>
      </c>
      <c r="M83" s="245">
        <f t="shared" si="3"/>
        <v>2</v>
      </c>
      <c r="N83" s="7">
        <f t="shared" si="3"/>
        <v>4</v>
      </c>
      <c r="O83" s="7">
        <f t="shared" si="3"/>
        <v>4</v>
      </c>
      <c r="P83" s="7">
        <f t="shared" si="3"/>
        <v>6</v>
      </c>
      <c r="Q83" s="7">
        <f t="shared" si="3"/>
        <v>7</v>
      </c>
      <c r="R83" s="245">
        <f t="shared" si="3"/>
        <v>4</v>
      </c>
      <c r="S83" s="247">
        <f t="shared" si="3"/>
        <v>5</v>
      </c>
      <c r="T83" s="247">
        <f t="shared" si="3"/>
        <v>7</v>
      </c>
      <c r="U83" s="247">
        <f t="shared" si="3"/>
        <v>2</v>
      </c>
      <c r="V83" s="247">
        <f t="shared" si="3"/>
        <v>1</v>
      </c>
      <c r="W83" s="245">
        <f t="shared" si="3"/>
        <v>4</v>
      </c>
      <c r="X83" s="247">
        <f t="shared" si="3"/>
        <v>4</v>
      </c>
      <c r="Y83" s="247">
        <f t="shared" si="3"/>
        <v>3</v>
      </c>
      <c r="Z83" s="247">
        <f t="shared" si="3"/>
        <v>2</v>
      </c>
      <c r="AA83" s="247">
        <f t="shared" si="3"/>
        <v>1</v>
      </c>
      <c r="AB83" s="245">
        <f t="shared" si="3"/>
        <v>0</v>
      </c>
      <c r="AC83" s="247">
        <f t="shared" si="3"/>
        <v>2</v>
      </c>
      <c r="AD83" s="247">
        <f t="shared" si="3"/>
        <v>1</v>
      </c>
      <c r="AE83" s="247">
        <f t="shared" si="3"/>
        <v>0</v>
      </c>
      <c r="AF83" s="247">
        <f t="shared" si="3"/>
        <v>0</v>
      </c>
      <c r="AG83" s="245">
        <f t="shared" si="3"/>
        <v>3</v>
      </c>
      <c r="AH83" s="247">
        <f t="shared" si="3"/>
        <v>2</v>
      </c>
      <c r="AI83" s="247">
        <f t="shared" ref="AI83:BJ83" si="4">SUM(AI4:AI82)</f>
        <v>4</v>
      </c>
      <c r="AJ83" s="247">
        <f t="shared" si="4"/>
        <v>12</v>
      </c>
      <c r="AK83" s="247">
        <f t="shared" si="4"/>
        <v>2</v>
      </c>
      <c r="AL83" s="245">
        <f t="shared" si="4"/>
        <v>4</v>
      </c>
      <c r="AM83" s="19">
        <f t="shared" si="4"/>
        <v>1</v>
      </c>
      <c r="AN83" s="19">
        <f t="shared" si="4"/>
        <v>5</v>
      </c>
      <c r="AO83" s="19">
        <f t="shared" si="4"/>
        <v>10</v>
      </c>
      <c r="AP83" s="19">
        <f t="shared" si="4"/>
        <v>7</v>
      </c>
      <c r="AQ83" s="245">
        <f t="shared" si="4"/>
        <v>1</v>
      </c>
      <c r="AR83" s="19">
        <f t="shared" si="4"/>
        <v>0</v>
      </c>
      <c r="AS83" s="19">
        <f t="shared" si="4"/>
        <v>0</v>
      </c>
      <c r="AT83" s="19">
        <f t="shared" si="4"/>
        <v>2</v>
      </c>
      <c r="AU83" s="19">
        <f t="shared" si="4"/>
        <v>0</v>
      </c>
      <c r="AV83" s="245">
        <f t="shared" si="4"/>
        <v>5</v>
      </c>
      <c r="AW83" s="19">
        <f t="shared" si="4"/>
        <v>6</v>
      </c>
      <c r="AX83" s="19">
        <f t="shared" si="4"/>
        <v>3</v>
      </c>
      <c r="AY83" s="19">
        <f t="shared" si="4"/>
        <v>1</v>
      </c>
      <c r="AZ83" s="19">
        <f t="shared" si="4"/>
        <v>3</v>
      </c>
      <c r="BA83" s="245">
        <f t="shared" si="4"/>
        <v>3</v>
      </c>
      <c r="BB83" s="19">
        <f t="shared" si="4"/>
        <v>0</v>
      </c>
      <c r="BC83" s="19">
        <f t="shared" si="4"/>
        <v>0</v>
      </c>
      <c r="BD83" s="19">
        <f t="shared" si="4"/>
        <v>0</v>
      </c>
      <c r="BE83" s="19">
        <f t="shared" si="4"/>
        <v>0</v>
      </c>
      <c r="BF83" s="245">
        <f t="shared" si="4"/>
        <v>41</v>
      </c>
      <c r="BG83" s="245">
        <f t="shared" si="4"/>
        <v>56</v>
      </c>
      <c r="BH83" s="245">
        <f t="shared" si="4"/>
        <v>56</v>
      </c>
      <c r="BI83" s="245">
        <f t="shared" si="4"/>
        <v>61</v>
      </c>
      <c r="BJ83" s="245">
        <f t="shared" si="4"/>
        <v>39</v>
      </c>
    </row>
  </sheetData>
  <mergeCells count="13">
    <mergeCell ref="A1:AF1"/>
    <mergeCell ref="C2:G2"/>
    <mergeCell ref="H2:L2"/>
    <mergeCell ref="M2:Q2"/>
    <mergeCell ref="R2:V2"/>
    <mergeCell ref="AV2:AZ2"/>
    <mergeCell ref="BF2:BJ2"/>
    <mergeCell ref="W2:AA2"/>
    <mergeCell ref="AB2:AF2"/>
    <mergeCell ref="AG2:AK2"/>
    <mergeCell ref="AL2:AP2"/>
    <mergeCell ref="AQ2:AU2"/>
    <mergeCell ref="BA2:BE2"/>
  </mergeCells>
  <pageMargins left="0.70866141732283472" right="0.70866141732283472" top="0.74803149606299213" bottom="0.74803149606299213" header="0.31496062992125984" footer="0.31496062992125984"/>
  <pageSetup paperSize="9" scale="56" fitToHeight="7" orientation="landscape" verticalDpi="0" r:id="rId1"/>
  <rowBreaks count="1" manualBreakCount="1">
    <brk id="46" max="16383" man="1"/>
  </rowBreaks>
  <colBreaks count="1" manualBreakCount="1">
    <brk id="38" max="1048575" man="1"/>
  </colBreaks>
</worksheet>
</file>

<file path=xl/worksheets/sheet4.xml><?xml version="1.0" encoding="utf-8"?>
<worksheet xmlns="http://schemas.openxmlformats.org/spreadsheetml/2006/main" xmlns:r="http://schemas.openxmlformats.org/officeDocument/2006/relationships">
  <sheetPr>
    <tabColor theme="7" tint="-0.249977111117893"/>
  </sheetPr>
  <dimension ref="A1:BY83"/>
  <sheetViews>
    <sheetView view="pageBreakPreview" zoomScaleSheetLayoutView="100" workbookViewId="0">
      <pane xSplit="2" ySplit="3" topLeftCell="C4" activePane="bottomRight" state="frozen"/>
      <selection pane="topRight" activeCell="C1" sqref="C1"/>
      <selection pane="bottomLeft" activeCell="A4" sqref="A4"/>
      <selection pane="bottomRight" activeCell="U70" sqref="U70"/>
    </sheetView>
  </sheetViews>
  <sheetFormatPr defaultRowHeight="15"/>
  <cols>
    <col min="1" max="1" width="3" style="18" bestFit="1" customWidth="1"/>
    <col min="2" max="2" width="17.28515625" style="18" customWidth="1"/>
    <col min="3" max="3" width="3.140625" style="271" bestFit="1" customWidth="1"/>
    <col min="4" max="7" width="3.140625" style="18" bestFit="1" customWidth="1"/>
    <col min="8" max="8" width="3.140625" style="271" bestFit="1" customWidth="1"/>
    <col min="9" max="12" width="3.140625" style="18" bestFit="1" customWidth="1"/>
    <col min="13" max="13" width="3.140625" style="271" bestFit="1" customWidth="1"/>
    <col min="14" max="17" width="3.140625" style="18" bestFit="1" customWidth="1"/>
    <col min="18" max="18" width="3.140625" style="271" bestFit="1" customWidth="1"/>
    <col min="19" max="22" width="3.140625" style="18" bestFit="1" customWidth="1"/>
    <col min="23" max="23" width="3.140625" style="271" bestFit="1" customWidth="1"/>
    <col min="24" max="27" width="3.140625" style="18" bestFit="1" customWidth="1"/>
    <col min="28" max="28" width="3.140625" style="271" bestFit="1" customWidth="1"/>
    <col min="29" max="32" width="3.140625" style="18" bestFit="1" customWidth="1"/>
    <col min="33" max="33" width="3.140625" style="271" bestFit="1" customWidth="1"/>
    <col min="34" max="37" width="3.140625" style="18" bestFit="1" customWidth="1"/>
    <col min="38" max="38" width="3.140625" style="271" bestFit="1" customWidth="1"/>
    <col min="39" max="42" width="3.140625" style="18" bestFit="1" customWidth="1"/>
    <col min="43" max="43" width="3.140625" style="271" bestFit="1" customWidth="1"/>
    <col min="44" max="47" width="3.140625" style="18" bestFit="1" customWidth="1"/>
    <col min="48" max="48" width="3.140625" style="271" bestFit="1" customWidth="1"/>
    <col min="49" max="52" width="3.140625" style="18" bestFit="1" customWidth="1"/>
    <col min="53" max="53" width="3.140625" style="271" bestFit="1" customWidth="1"/>
    <col min="54" max="57" width="3.140625" style="18" bestFit="1" customWidth="1"/>
    <col min="58" max="58" width="3.140625" style="271" bestFit="1" customWidth="1"/>
    <col min="59" max="62" width="3.140625" style="18" bestFit="1" customWidth="1"/>
    <col min="63" max="63" width="3.140625" style="271" bestFit="1" customWidth="1"/>
    <col min="64" max="67" width="3.140625" style="18" bestFit="1" customWidth="1"/>
    <col min="68" max="68" width="3.140625" style="271" bestFit="1" customWidth="1"/>
    <col min="69" max="72" width="3.140625" style="18" bestFit="1" customWidth="1"/>
    <col min="73" max="73" width="5.140625" style="275" bestFit="1" customWidth="1"/>
    <col min="74" max="74" width="3.140625" style="18" bestFit="1" customWidth="1"/>
    <col min="75" max="75" width="4" style="79" bestFit="1" customWidth="1"/>
    <col min="76" max="76" width="4.7109375" style="79" customWidth="1"/>
    <col min="77" max="77" width="4.5703125" style="79" bestFit="1" customWidth="1"/>
    <col min="78" max="16384" width="9.140625" style="18"/>
  </cols>
  <sheetData>
    <row r="1" spans="1:77" ht="15" customHeight="1" thickBot="1">
      <c r="A1" s="710" t="s">
        <v>117</v>
      </c>
      <c r="B1" s="710"/>
      <c r="C1" s="707"/>
      <c r="D1" s="707"/>
      <c r="E1" s="707"/>
      <c r="F1" s="707"/>
      <c r="G1" s="707"/>
      <c r="H1" s="707"/>
      <c r="I1" s="707"/>
      <c r="J1" s="707"/>
      <c r="K1" s="707"/>
      <c r="L1" s="707"/>
      <c r="M1" s="707"/>
      <c r="N1" s="707"/>
      <c r="O1" s="707"/>
      <c r="P1" s="707"/>
      <c r="Q1" s="707"/>
      <c r="R1" s="707"/>
      <c r="S1" s="707"/>
      <c r="T1" s="707"/>
      <c r="U1" s="707"/>
      <c r="V1" s="707"/>
      <c r="W1" s="707"/>
      <c r="X1" s="707"/>
      <c r="Y1" s="707"/>
      <c r="Z1" s="707"/>
      <c r="AA1" s="707"/>
      <c r="AB1" s="707"/>
      <c r="AC1" s="707"/>
      <c r="AD1" s="707"/>
      <c r="AE1" s="707"/>
      <c r="AF1" s="707"/>
      <c r="AG1" s="707"/>
      <c r="AH1" s="707"/>
      <c r="AI1" s="707"/>
      <c r="AJ1" s="707"/>
      <c r="AK1" s="707"/>
      <c r="AL1" s="707"/>
      <c r="AM1" s="216"/>
      <c r="AN1" s="216"/>
      <c r="AO1" s="216"/>
      <c r="AP1" s="216"/>
      <c r="AQ1" s="254"/>
      <c r="AR1" s="216"/>
      <c r="AS1" s="216"/>
      <c r="AT1" s="16"/>
      <c r="AU1" s="16"/>
      <c r="AV1" s="89"/>
      <c r="AW1" s="216"/>
      <c r="AX1" s="216"/>
      <c r="AY1" s="17"/>
      <c r="AZ1" s="17"/>
      <c r="BA1" s="89"/>
      <c r="BB1" s="216"/>
      <c r="BC1" s="216"/>
      <c r="BD1" s="17"/>
      <c r="BE1" s="17"/>
      <c r="BF1" s="89"/>
      <c r="BG1" s="216"/>
      <c r="BH1" s="216"/>
      <c r="BI1" s="17"/>
      <c r="BJ1" s="17"/>
      <c r="BK1" s="89"/>
      <c r="BL1" s="216"/>
      <c r="BM1" s="216"/>
      <c r="BN1" s="17"/>
      <c r="BO1" s="17"/>
      <c r="BP1" s="89"/>
      <c r="BQ1" s="216"/>
      <c r="BR1" s="17"/>
      <c r="BS1" s="17"/>
      <c r="BT1" s="17"/>
      <c r="BU1" s="272"/>
      <c r="BV1" s="17"/>
      <c r="BW1" s="256"/>
      <c r="BX1" s="256"/>
      <c r="BY1" s="256"/>
    </row>
    <row r="2" spans="1:77" ht="15" customHeight="1">
      <c r="A2" s="25"/>
      <c r="B2" s="255" t="s">
        <v>32</v>
      </c>
      <c r="C2" s="701" t="s">
        <v>118</v>
      </c>
      <c r="D2" s="702"/>
      <c r="E2" s="702"/>
      <c r="F2" s="702"/>
      <c r="G2" s="703"/>
      <c r="H2" s="701" t="s">
        <v>172</v>
      </c>
      <c r="I2" s="702"/>
      <c r="J2" s="702"/>
      <c r="K2" s="702"/>
      <c r="L2" s="703"/>
      <c r="M2" s="701" t="s">
        <v>34</v>
      </c>
      <c r="N2" s="702"/>
      <c r="O2" s="702"/>
      <c r="P2" s="702"/>
      <c r="Q2" s="703"/>
      <c r="R2" s="701" t="s">
        <v>12</v>
      </c>
      <c r="S2" s="702"/>
      <c r="T2" s="702"/>
      <c r="U2" s="702"/>
      <c r="V2" s="703"/>
      <c r="W2" s="701" t="s">
        <v>13</v>
      </c>
      <c r="X2" s="702"/>
      <c r="Y2" s="702"/>
      <c r="Z2" s="702"/>
      <c r="AA2" s="703"/>
      <c r="AB2" s="701" t="s">
        <v>35</v>
      </c>
      <c r="AC2" s="702"/>
      <c r="AD2" s="702"/>
      <c r="AE2" s="702"/>
      <c r="AF2" s="703"/>
      <c r="AG2" s="711" t="s">
        <v>10</v>
      </c>
      <c r="AH2" s="712"/>
      <c r="AI2" s="712"/>
      <c r="AJ2" s="712"/>
      <c r="AK2" s="713"/>
      <c r="AL2" s="701" t="s">
        <v>14</v>
      </c>
      <c r="AM2" s="702"/>
      <c r="AN2" s="702"/>
      <c r="AO2" s="702"/>
      <c r="AP2" s="703"/>
      <c r="AQ2" s="701" t="s">
        <v>6</v>
      </c>
      <c r="AR2" s="702"/>
      <c r="AS2" s="702"/>
      <c r="AT2" s="702"/>
      <c r="AU2" s="703"/>
      <c r="AV2" s="701" t="s">
        <v>4</v>
      </c>
      <c r="AW2" s="702"/>
      <c r="AX2" s="702"/>
      <c r="AY2" s="702"/>
      <c r="AZ2" s="703"/>
      <c r="BA2" s="701" t="s">
        <v>29</v>
      </c>
      <c r="BB2" s="702"/>
      <c r="BC2" s="702"/>
      <c r="BD2" s="702"/>
      <c r="BE2" s="703"/>
      <c r="BF2" s="711" t="s">
        <v>16</v>
      </c>
      <c r="BG2" s="712"/>
      <c r="BH2" s="712"/>
      <c r="BI2" s="712"/>
      <c r="BJ2" s="713"/>
      <c r="BK2" s="701" t="s">
        <v>17</v>
      </c>
      <c r="BL2" s="702"/>
      <c r="BM2" s="702"/>
      <c r="BN2" s="702"/>
      <c r="BO2" s="703"/>
      <c r="BP2" s="701" t="s">
        <v>38</v>
      </c>
      <c r="BQ2" s="702"/>
      <c r="BR2" s="702"/>
      <c r="BS2" s="702"/>
      <c r="BT2" s="703"/>
      <c r="BU2" s="711" t="s">
        <v>119</v>
      </c>
      <c r="BV2" s="712"/>
      <c r="BW2" s="712"/>
      <c r="BX2" s="712"/>
      <c r="BY2" s="713"/>
    </row>
    <row r="3" spans="1:77" ht="23.25">
      <c r="A3" s="26"/>
      <c r="B3" s="27"/>
      <c r="C3" s="257">
        <v>2022</v>
      </c>
      <c r="D3" s="28">
        <v>2021</v>
      </c>
      <c r="E3" s="28">
        <v>2020</v>
      </c>
      <c r="F3" s="28">
        <v>2019</v>
      </c>
      <c r="G3" s="258">
        <v>2018</v>
      </c>
      <c r="H3" s="268">
        <v>2022</v>
      </c>
      <c r="I3" s="28">
        <v>2021</v>
      </c>
      <c r="J3" s="28">
        <v>2020</v>
      </c>
      <c r="K3" s="28">
        <v>2019</v>
      </c>
      <c r="L3" s="258">
        <v>2018</v>
      </c>
      <c r="M3" s="268">
        <v>2022</v>
      </c>
      <c r="N3" s="28">
        <v>2021</v>
      </c>
      <c r="O3" s="28">
        <v>2020</v>
      </c>
      <c r="P3" s="28">
        <v>2019</v>
      </c>
      <c r="Q3" s="258">
        <v>2018</v>
      </c>
      <c r="R3" s="268">
        <v>2022</v>
      </c>
      <c r="S3" s="28">
        <v>2021</v>
      </c>
      <c r="T3" s="28">
        <v>2020</v>
      </c>
      <c r="U3" s="28">
        <v>2019</v>
      </c>
      <c r="V3" s="258">
        <v>2018</v>
      </c>
      <c r="W3" s="268">
        <v>2022</v>
      </c>
      <c r="X3" s="28">
        <v>2021</v>
      </c>
      <c r="Y3" s="28">
        <v>2020</v>
      </c>
      <c r="Z3" s="28">
        <v>2019</v>
      </c>
      <c r="AA3" s="258">
        <v>2018</v>
      </c>
      <c r="AB3" s="268">
        <v>2022</v>
      </c>
      <c r="AC3" s="28">
        <v>2021</v>
      </c>
      <c r="AD3" s="28">
        <v>2020</v>
      </c>
      <c r="AE3" s="28">
        <v>2019</v>
      </c>
      <c r="AF3" s="258">
        <v>2018</v>
      </c>
      <c r="AG3" s="257">
        <v>2022</v>
      </c>
      <c r="AH3" s="28">
        <v>2021</v>
      </c>
      <c r="AI3" s="28">
        <v>2020</v>
      </c>
      <c r="AJ3" s="28">
        <v>2019</v>
      </c>
      <c r="AK3" s="258">
        <v>2018</v>
      </c>
      <c r="AL3" s="268">
        <v>2022</v>
      </c>
      <c r="AM3" s="28">
        <v>2021</v>
      </c>
      <c r="AN3" s="28">
        <v>2020</v>
      </c>
      <c r="AO3" s="28">
        <v>2019</v>
      </c>
      <c r="AP3" s="258">
        <v>2018</v>
      </c>
      <c r="AQ3" s="268">
        <v>2022</v>
      </c>
      <c r="AR3" s="28">
        <v>2021</v>
      </c>
      <c r="AS3" s="28">
        <v>2020</v>
      </c>
      <c r="AT3" s="28">
        <v>2019</v>
      </c>
      <c r="AU3" s="258">
        <v>2018</v>
      </c>
      <c r="AV3" s="268">
        <v>2022</v>
      </c>
      <c r="AW3" s="28">
        <v>2021</v>
      </c>
      <c r="AX3" s="28">
        <v>2020</v>
      </c>
      <c r="AY3" s="28">
        <v>2019</v>
      </c>
      <c r="AZ3" s="258">
        <v>2018</v>
      </c>
      <c r="BA3" s="268">
        <v>2022</v>
      </c>
      <c r="BB3" s="28">
        <v>2021</v>
      </c>
      <c r="BC3" s="28">
        <v>2020</v>
      </c>
      <c r="BD3" s="28">
        <v>2019</v>
      </c>
      <c r="BE3" s="258">
        <v>2018</v>
      </c>
      <c r="BF3" s="268">
        <v>2022</v>
      </c>
      <c r="BG3" s="28">
        <v>2021</v>
      </c>
      <c r="BH3" s="28">
        <v>2020</v>
      </c>
      <c r="BI3" s="28">
        <v>2019</v>
      </c>
      <c r="BJ3" s="258">
        <v>2018</v>
      </c>
      <c r="BK3" s="268">
        <v>2022</v>
      </c>
      <c r="BL3" s="28">
        <v>2021</v>
      </c>
      <c r="BM3" s="28">
        <v>2020</v>
      </c>
      <c r="BN3" s="28">
        <v>2019</v>
      </c>
      <c r="BO3" s="258">
        <v>2018</v>
      </c>
      <c r="BP3" s="268">
        <v>2022</v>
      </c>
      <c r="BQ3" s="28">
        <v>2021</v>
      </c>
      <c r="BR3" s="28">
        <v>2020</v>
      </c>
      <c r="BS3" s="28">
        <v>2019</v>
      </c>
      <c r="BT3" s="258">
        <v>2018</v>
      </c>
      <c r="BU3" s="268">
        <v>2022</v>
      </c>
      <c r="BV3" s="29">
        <v>2021</v>
      </c>
      <c r="BW3" s="28">
        <v>2020</v>
      </c>
      <c r="BX3" s="28">
        <v>2019</v>
      </c>
      <c r="BY3" s="258">
        <v>2018</v>
      </c>
    </row>
    <row r="4" spans="1:77">
      <c r="A4" s="30">
        <v>1</v>
      </c>
      <c r="B4" s="22" t="s">
        <v>95</v>
      </c>
      <c r="C4" s="276"/>
      <c r="D4" s="22"/>
      <c r="E4" s="2"/>
      <c r="F4" s="6"/>
      <c r="G4" s="259"/>
      <c r="H4" s="281"/>
      <c r="I4" s="31"/>
      <c r="J4" s="2"/>
      <c r="K4" s="31"/>
      <c r="L4" s="260"/>
      <c r="M4" s="282"/>
      <c r="N4" s="31"/>
      <c r="O4" s="2"/>
      <c r="P4" s="31"/>
      <c r="Q4" s="260">
        <v>1</v>
      </c>
      <c r="R4" s="282"/>
      <c r="S4" s="31"/>
      <c r="T4" s="2"/>
      <c r="U4" s="30"/>
      <c r="V4" s="262"/>
      <c r="W4" s="269"/>
      <c r="X4" s="31"/>
      <c r="Y4" s="2"/>
      <c r="Z4" s="30"/>
      <c r="AA4" s="262"/>
      <c r="AB4" s="269"/>
      <c r="AC4" s="31"/>
      <c r="AD4" s="2"/>
      <c r="AE4" s="30"/>
      <c r="AF4" s="262"/>
      <c r="AG4" s="269"/>
      <c r="AH4" s="31"/>
      <c r="AI4" s="2"/>
      <c r="AJ4" s="30"/>
      <c r="AK4" s="262"/>
      <c r="AL4" s="269"/>
      <c r="AM4" s="31">
        <v>2</v>
      </c>
      <c r="AN4" s="2"/>
      <c r="AO4" s="30"/>
      <c r="AP4" s="262"/>
      <c r="AQ4" s="269"/>
      <c r="AR4" s="31">
        <v>1</v>
      </c>
      <c r="AS4" s="2"/>
      <c r="AT4" s="30"/>
      <c r="AU4" s="262"/>
      <c r="AV4" s="269"/>
      <c r="AW4" s="31"/>
      <c r="AX4" s="2"/>
      <c r="AY4" s="30"/>
      <c r="AZ4" s="262"/>
      <c r="BA4" s="269"/>
      <c r="BB4" s="31"/>
      <c r="BC4" s="31"/>
      <c r="BD4" s="30"/>
      <c r="BE4" s="262"/>
      <c r="BF4" s="269"/>
      <c r="BG4" s="31"/>
      <c r="BH4" s="2"/>
      <c r="BI4" s="30"/>
      <c r="BJ4" s="262"/>
      <c r="BK4" s="269"/>
      <c r="BL4" s="31"/>
      <c r="BM4" s="31"/>
      <c r="BN4" s="30"/>
      <c r="BO4" s="262"/>
      <c r="BP4" s="269"/>
      <c r="BQ4" s="31"/>
      <c r="BR4" s="30"/>
      <c r="BS4" s="30"/>
      <c r="BT4" s="262"/>
      <c r="BU4" s="273">
        <f>SUM(C4,H4,M4,R4,W4,AB4,AG4,AL4,AQ4,AV4,BA4,BF4,BK4,BP4)</f>
        <v>0</v>
      </c>
      <c r="BV4" s="217">
        <v>3</v>
      </c>
      <c r="BW4" s="47">
        <v>1</v>
      </c>
      <c r="BX4" s="217"/>
      <c r="BY4" s="264">
        <v>1</v>
      </c>
    </row>
    <row r="5" spans="1:77">
      <c r="A5" s="30">
        <v>2</v>
      </c>
      <c r="B5" s="22" t="s">
        <v>96</v>
      </c>
      <c r="C5" s="276"/>
      <c r="D5" s="22"/>
      <c r="E5" s="2"/>
      <c r="F5" s="6"/>
      <c r="G5" s="259"/>
      <c r="H5" s="281"/>
      <c r="I5" s="31"/>
      <c r="J5" s="2"/>
      <c r="K5" s="31"/>
      <c r="L5" s="260"/>
      <c r="M5" s="282"/>
      <c r="N5" s="31"/>
      <c r="O5" s="2">
        <v>1</v>
      </c>
      <c r="P5" s="31"/>
      <c r="Q5" s="260"/>
      <c r="R5" s="282"/>
      <c r="S5" s="31"/>
      <c r="T5" s="2"/>
      <c r="U5" s="30"/>
      <c r="V5" s="262"/>
      <c r="W5" s="269"/>
      <c r="X5" s="31"/>
      <c r="Y5" s="2"/>
      <c r="Z5" s="30"/>
      <c r="AA5" s="262"/>
      <c r="AB5" s="269"/>
      <c r="AC5" s="31"/>
      <c r="AD5" s="2"/>
      <c r="AE5" s="30"/>
      <c r="AF5" s="262"/>
      <c r="AG5" s="269"/>
      <c r="AH5" s="31"/>
      <c r="AI5" s="2"/>
      <c r="AJ5" s="30"/>
      <c r="AK5" s="262"/>
      <c r="AL5" s="269"/>
      <c r="AM5" s="31"/>
      <c r="AN5" s="2"/>
      <c r="AO5" s="30"/>
      <c r="AP5" s="262"/>
      <c r="AQ5" s="269"/>
      <c r="AR5" s="31">
        <v>1</v>
      </c>
      <c r="AS5" s="2"/>
      <c r="AT5" s="30"/>
      <c r="AU5" s="262"/>
      <c r="AV5" s="269"/>
      <c r="AW5" s="31">
        <v>1</v>
      </c>
      <c r="AX5" s="2"/>
      <c r="AY5" s="30"/>
      <c r="AZ5" s="262"/>
      <c r="BA5" s="269"/>
      <c r="BB5" s="31"/>
      <c r="BC5" s="31"/>
      <c r="BD5" s="30"/>
      <c r="BE5" s="262"/>
      <c r="BF5" s="269"/>
      <c r="BG5" s="31"/>
      <c r="BH5" s="2"/>
      <c r="BI5" s="30"/>
      <c r="BJ5" s="262"/>
      <c r="BK5" s="269"/>
      <c r="BL5" s="31"/>
      <c r="BM5" s="31"/>
      <c r="BN5" s="30"/>
      <c r="BO5" s="262"/>
      <c r="BP5" s="269"/>
      <c r="BQ5" s="31"/>
      <c r="BR5" s="30"/>
      <c r="BS5" s="30"/>
      <c r="BT5" s="262"/>
      <c r="BU5" s="273">
        <f t="shared" ref="BU5:BU68" si="0">SUM(C5,H5,M5,R5,W5,AB5,AG5,AL5,AQ5,AV5,BA5,BF5,BK5,BP5)</f>
        <v>0</v>
      </c>
      <c r="BV5" s="217">
        <v>2</v>
      </c>
      <c r="BW5" s="47">
        <v>3</v>
      </c>
      <c r="BX5" s="217"/>
      <c r="BY5" s="264"/>
    </row>
    <row r="6" spans="1:77">
      <c r="A6" s="30">
        <v>3</v>
      </c>
      <c r="B6" s="32" t="s">
        <v>97</v>
      </c>
      <c r="C6" s="277"/>
      <c r="D6" s="6"/>
      <c r="E6" s="2"/>
      <c r="F6" s="6"/>
      <c r="G6" s="259"/>
      <c r="H6" s="281"/>
      <c r="I6" s="31"/>
      <c r="J6" s="2"/>
      <c r="K6" s="31"/>
      <c r="L6" s="260"/>
      <c r="M6" s="282">
        <v>2</v>
      </c>
      <c r="N6" s="31"/>
      <c r="O6" s="2"/>
      <c r="P6" s="31">
        <v>1</v>
      </c>
      <c r="Q6" s="260"/>
      <c r="R6" s="282"/>
      <c r="S6" s="31"/>
      <c r="T6" s="2">
        <v>1</v>
      </c>
      <c r="U6" s="30"/>
      <c r="V6" s="262"/>
      <c r="W6" s="269"/>
      <c r="X6" s="31"/>
      <c r="Y6" s="2"/>
      <c r="Z6" s="30"/>
      <c r="AA6" s="262"/>
      <c r="AB6" s="269"/>
      <c r="AC6" s="31"/>
      <c r="AD6" s="2"/>
      <c r="AE6" s="30"/>
      <c r="AF6" s="262"/>
      <c r="AG6" s="269"/>
      <c r="AH6" s="31"/>
      <c r="AI6" s="2"/>
      <c r="AJ6" s="30"/>
      <c r="AK6" s="262"/>
      <c r="AL6" s="269"/>
      <c r="AM6" s="31">
        <v>2</v>
      </c>
      <c r="AN6" s="2"/>
      <c r="AO6" s="30"/>
      <c r="AP6" s="262"/>
      <c r="AQ6" s="269"/>
      <c r="AR6" s="31"/>
      <c r="AS6" s="2"/>
      <c r="AT6" s="30">
        <v>1</v>
      </c>
      <c r="AU6" s="262"/>
      <c r="AV6" s="269">
        <v>1</v>
      </c>
      <c r="AW6" s="31"/>
      <c r="AX6" s="2"/>
      <c r="AY6" s="30"/>
      <c r="AZ6" s="262"/>
      <c r="BA6" s="269"/>
      <c r="BB6" s="31"/>
      <c r="BC6" s="31"/>
      <c r="BD6" s="30"/>
      <c r="BE6" s="262"/>
      <c r="BF6" s="269"/>
      <c r="BG6" s="31"/>
      <c r="BH6" s="2"/>
      <c r="BI6" s="30"/>
      <c r="BJ6" s="262"/>
      <c r="BK6" s="269"/>
      <c r="BL6" s="31"/>
      <c r="BM6" s="31"/>
      <c r="BN6" s="30"/>
      <c r="BO6" s="262"/>
      <c r="BP6" s="269"/>
      <c r="BQ6" s="31"/>
      <c r="BR6" s="30"/>
      <c r="BS6" s="30"/>
      <c r="BT6" s="262"/>
      <c r="BU6" s="273">
        <f t="shared" si="0"/>
        <v>3</v>
      </c>
      <c r="BV6" s="217">
        <v>2</v>
      </c>
      <c r="BW6" s="47">
        <v>1</v>
      </c>
      <c r="BX6" s="217">
        <v>2</v>
      </c>
      <c r="BY6" s="264"/>
    </row>
    <row r="7" spans="1:77">
      <c r="A7" s="30">
        <v>4</v>
      </c>
      <c r="B7" s="22" t="s">
        <v>98</v>
      </c>
      <c r="C7" s="276"/>
      <c r="D7" s="22"/>
      <c r="E7" s="2"/>
      <c r="F7" s="6"/>
      <c r="G7" s="259"/>
      <c r="H7" s="281"/>
      <c r="I7" s="31"/>
      <c r="J7" s="2"/>
      <c r="K7" s="31"/>
      <c r="L7" s="260"/>
      <c r="M7" s="282">
        <v>1</v>
      </c>
      <c r="N7" s="31">
        <v>1</v>
      </c>
      <c r="O7" s="2"/>
      <c r="P7" s="31"/>
      <c r="Q7" s="260">
        <v>1</v>
      </c>
      <c r="R7" s="282"/>
      <c r="S7" s="31">
        <v>1</v>
      </c>
      <c r="T7" s="2"/>
      <c r="U7" s="30">
        <v>1</v>
      </c>
      <c r="V7" s="262"/>
      <c r="W7" s="269"/>
      <c r="X7" s="31"/>
      <c r="Y7" s="2"/>
      <c r="Z7" s="30"/>
      <c r="AA7" s="262"/>
      <c r="AB7" s="269"/>
      <c r="AC7" s="31"/>
      <c r="AD7" s="2"/>
      <c r="AE7" s="30"/>
      <c r="AF7" s="262"/>
      <c r="AG7" s="269"/>
      <c r="AH7" s="31"/>
      <c r="AI7" s="2"/>
      <c r="AJ7" s="30"/>
      <c r="AK7" s="262"/>
      <c r="AL7" s="269"/>
      <c r="AM7" s="31"/>
      <c r="AN7" s="2"/>
      <c r="AO7" s="30"/>
      <c r="AP7" s="262"/>
      <c r="AQ7" s="269"/>
      <c r="AR7" s="31">
        <v>1</v>
      </c>
      <c r="AS7" s="2"/>
      <c r="AT7" s="30"/>
      <c r="AU7" s="262"/>
      <c r="AV7" s="269"/>
      <c r="AW7" s="31"/>
      <c r="AX7" s="2"/>
      <c r="AY7" s="30"/>
      <c r="AZ7" s="262"/>
      <c r="BA7" s="269"/>
      <c r="BB7" s="31"/>
      <c r="BC7" s="31"/>
      <c r="BD7" s="30"/>
      <c r="BE7" s="262"/>
      <c r="BF7" s="269"/>
      <c r="BG7" s="31"/>
      <c r="BH7" s="2"/>
      <c r="BI7" s="30"/>
      <c r="BJ7" s="262"/>
      <c r="BK7" s="269"/>
      <c r="BL7" s="31"/>
      <c r="BM7" s="31"/>
      <c r="BN7" s="30"/>
      <c r="BO7" s="262"/>
      <c r="BP7" s="269"/>
      <c r="BQ7" s="31"/>
      <c r="BR7" s="30"/>
      <c r="BS7" s="30"/>
      <c r="BT7" s="262"/>
      <c r="BU7" s="273">
        <f t="shared" si="0"/>
        <v>1</v>
      </c>
      <c r="BV7" s="217">
        <v>3</v>
      </c>
      <c r="BW7" s="47">
        <v>1</v>
      </c>
      <c r="BX7" s="217">
        <v>1</v>
      </c>
      <c r="BY7" s="264">
        <v>1</v>
      </c>
    </row>
    <row r="8" spans="1:77">
      <c r="A8" s="30">
        <v>5</v>
      </c>
      <c r="B8" s="22" t="s">
        <v>99</v>
      </c>
      <c r="C8" s="276"/>
      <c r="D8" s="22"/>
      <c r="E8" s="2"/>
      <c r="F8" s="6"/>
      <c r="G8" s="259"/>
      <c r="H8" s="281"/>
      <c r="I8" s="31"/>
      <c r="J8" s="2"/>
      <c r="K8" s="31"/>
      <c r="L8" s="260"/>
      <c r="M8" s="282"/>
      <c r="N8" s="31"/>
      <c r="O8" s="2"/>
      <c r="P8" s="31"/>
      <c r="Q8" s="260">
        <v>1</v>
      </c>
      <c r="R8" s="282"/>
      <c r="S8" s="31"/>
      <c r="T8" s="2"/>
      <c r="U8" s="30">
        <v>1</v>
      </c>
      <c r="V8" s="262"/>
      <c r="W8" s="269"/>
      <c r="X8" s="31"/>
      <c r="Y8" s="2"/>
      <c r="Z8" s="30"/>
      <c r="AA8" s="262"/>
      <c r="AB8" s="269"/>
      <c r="AC8" s="31"/>
      <c r="AD8" s="2"/>
      <c r="AE8" s="30"/>
      <c r="AF8" s="262"/>
      <c r="AG8" s="269"/>
      <c r="AH8" s="31"/>
      <c r="AI8" s="2"/>
      <c r="AJ8" s="30"/>
      <c r="AK8" s="262"/>
      <c r="AL8" s="269"/>
      <c r="AM8" s="31"/>
      <c r="AN8" s="2"/>
      <c r="AO8" s="30"/>
      <c r="AP8" s="262"/>
      <c r="AQ8" s="269">
        <v>1</v>
      </c>
      <c r="AR8" s="31"/>
      <c r="AS8" s="2"/>
      <c r="AT8" s="30"/>
      <c r="AU8" s="262"/>
      <c r="AV8" s="269"/>
      <c r="AW8" s="31"/>
      <c r="AX8" s="2"/>
      <c r="AY8" s="30"/>
      <c r="AZ8" s="262"/>
      <c r="BA8" s="269"/>
      <c r="BB8" s="31"/>
      <c r="BC8" s="31"/>
      <c r="BD8" s="30"/>
      <c r="BE8" s="262"/>
      <c r="BF8" s="269"/>
      <c r="BG8" s="31"/>
      <c r="BH8" s="2"/>
      <c r="BI8" s="30"/>
      <c r="BJ8" s="262"/>
      <c r="BK8" s="269"/>
      <c r="BL8" s="31"/>
      <c r="BM8" s="31"/>
      <c r="BN8" s="30"/>
      <c r="BO8" s="262"/>
      <c r="BP8" s="269"/>
      <c r="BQ8" s="31"/>
      <c r="BR8" s="30"/>
      <c r="BS8" s="30"/>
      <c r="BT8" s="262"/>
      <c r="BU8" s="273">
        <f t="shared" si="0"/>
        <v>1</v>
      </c>
      <c r="BV8" s="217"/>
      <c r="BW8" s="47"/>
      <c r="BX8" s="217">
        <v>1</v>
      </c>
      <c r="BY8" s="264">
        <v>1</v>
      </c>
    </row>
    <row r="9" spans="1:77">
      <c r="A9" s="30">
        <v>6</v>
      </c>
      <c r="B9" s="22" t="s">
        <v>100</v>
      </c>
      <c r="C9" s="276"/>
      <c r="D9" s="22"/>
      <c r="E9" s="2"/>
      <c r="F9" s="6"/>
      <c r="G9" s="259"/>
      <c r="H9" s="281"/>
      <c r="I9" s="31"/>
      <c r="J9" s="2"/>
      <c r="K9" s="31"/>
      <c r="L9" s="260"/>
      <c r="M9" s="282"/>
      <c r="N9" s="31"/>
      <c r="O9" s="2"/>
      <c r="P9" s="31"/>
      <c r="Q9" s="260">
        <v>2</v>
      </c>
      <c r="R9" s="282"/>
      <c r="S9" s="31">
        <v>1</v>
      </c>
      <c r="T9" s="2"/>
      <c r="U9" s="30"/>
      <c r="V9" s="262"/>
      <c r="W9" s="269">
        <v>1</v>
      </c>
      <c r="X9" s="31"/>
      <c r="Y9" s="2"/>
      <c r="Z9" s="30"/>
      <c r="AA9" s="262"/>
      <c r="AB9" s="269">
        <v>1</v>
      </c>
      <c r="AC9" s="31"/>
      <c r="AD9" s="2"/>
      <c r="AE9" s="30"/>
      <c r="AF9" s="262"/>
      <c r="AG9" s="269"/>
      <c r="AH9" s="31"/>
      <c r="AI9" s="2"/>
      <c r="AJ9" s="30"/>
      <c r="AK9" s="262"/>
      <c r="AL9" s="269"/>
      <c r="AM9" s="31"/>
      <c r="AN9" s="2"/>
      <c r="AO9" s="30"/>
      <c r="AP9" s="262"/>
      <c r="AQ9" s="269"/>
      <c r="AR9" s="31"/>
      <c r="AS9" s="2"/>
      <c r="AT9" s="30"/>
      <c r="AU9" s="262"/>
      <c r="AV9" s="269"/>
      <c r="AW9" s="31"/>
      <c r="AX9" s="2"/>
      <c r="AY9" s="30"/>
      <c r="AZ9" s="262"/>
      <c r="BA9" s="269"/>
      <c r="BB9" s="31"/>
      <c r="BC9" s="31"/>
      <c r="BD9" s="30"/>
      <c r="BE9" s="262"/>
      <c r="BF9" s="269"/>
      <c r="BG9" s="31"/>
      <c r="BH9" s="2"/>
      <c r="BI9" s="30"/>
      <c r="BJ9" s="262"/>
      <c r="BK9" s="269"/>
      <c r="BL9" s="31"/>
      <c r="BM9" s="31"/>
      <c r="BN9" s="30"/>
      <c r="BO9" s="262"/>
      <c r="BP9" s="269"/>
      <c r="BQ9" s="31"/>
      <c r="BR9" s="30"/>
      <c r="BS9" s="30"/>
      <c r="BT9" s="262"/>
      <c r="BU9" s="273">
        <f t="shared" si="0"/>
        <v>2</v>
      </c>
      <c r="BV9" s="217">
        <v>1</v>
      </c>
      <c r="BW9" s="47"/>
      <c r="BX9" s="217"/>
      <c r="BY9" s="264">
        <v>2</v>
      </c>
    </row>
    <row r="10" spans="1:77">
      <c r="A10" s="30">
        <v>7</v>
      </c>
      <c r="B10" s="24" t="s">
        <v>101</v>
      </c>
      <c r="C10" s="278"/>
      <c r="D10" s="24"/>
      <c r="E10" s="2"/>
      <c r="F10" s="13"/>
      <c r="G10" s="259"/>
      <c r="H10" s="281"/>
      <c r="I10" s="31"/>
      <c r="J10" s="2"/>
      <c r="K10" s="31"/>
      <c r="L10" s="260"/>
      <c r="M10" s="282">
        <v>1</v>
      </c>
      <c r="N10" s="31"/>
      <c r="O10" s="2">
        <v>1</v>
      </c>
      <c r="P10" s="31"/>
      <c r="Q10" s="260"/>
      <c r="R10" s="282">
        <v>1</v>
      </c>
      <c r="S10" s="31"/>
      <c r="T10" s="2"/>
      <c r="U10" s="30"/>
      <c r="V10" s="262"/>
      <c r="W10" s="269"/>
      <c r="X10" s="31"/>
      <c r="Y10" s="2"/>
      <c r="Z10" s="30"/>
      <c r="AA10" s="262"/>
      <c r="AB10" s="269"/>
      <c r="AC10" s="31"/>
      <c r="AD10" s="2"/>
      <c r="AE10" s="30"/>
      <c r="AF10" s="262"/>
      <c r="AG10" s="269"/>
      <c r="AH10" s="31"/>
      <c r="AI10" s="2"/>
      <c r="AJ10" s="30"/>
      <c r="AK10" s="262"/>
      <c r="AL10" s="269"/>
      <c r="AM10" s="31"/>
      <c r="AN10" s="2"/>
      <c r="AO10" s="30"/>
      <c r="AP10" s="262"/>
      <c r="AQ10" s="269"/>
      <c r="AR10" s="31"/>
      <c r="AS10" s="2"/>
      <c r="AT10" s="30"/>
      <c r="AU10" s="262"/>
      <c r="AV10" s="269">
        <v>1</v>
      </c>
      <c r="AW10" s="31">
        <v>1</v>
      </c>
      <c r="AX10" s="2"/>
      <c r="AY10" s="30">
        <v>1</v>
      </c>
      <c r="AZ10" s="262"/>
      <c r="BA10" s="269"/>
      <c r="BB10" s="31"/>
      <c r="BC10" s="31"/>
      <c r="BD10" s="30"/>
      <c r="BE10" s="262"/>
      <c r="BF10" s="269"/>
      <c r="BG10" s="31"/>
      <c r="BH10" s="2"/>
      <c r="BI10" s="30"/>
      <c r="BJ10" s="262"/>
      <c r="BK10" s="269"/>
      <c r="BL10" s="31"/>
      <c r="BM10" s="31"/>
      <c r="BN10" s="30"/>
      <c r="BO10" s="262"/>
      <c r="BP10" s="269"/>
      <c r="BQ10" s="31"/>
      <c r="BR10" s="30"/>
      <c r="BS10" s="30"/>
      <c r="BT10" s="262"/>
      <c r="BU10" s="273">
        <f t="shared" si="0"/>
        <v>3</v>
      </c>
      <c r="BV10" s="217">
        <v>1</v>
      </c>
      <c r="BW10" s="47">
        <v>2</v>
      </c>
      <c r="BX10" s="217">
        <v>1</v>
      </c>
      <c r="BY10" s="264"/>
    </row>
    <row r="11" spans="1:77">
      <c r="A11" s="30">
        <v>8</v>
      </c>
      <c r="B11" s="22" t="s">
        <v>102</v>
      </c>
      <c r="C11" s="276"/>
      <c r="D11" s="22"/>
      <c r="E11" s="2"/>
      <c r="F11" s="6"/>
      <c r="G11" s="259"/>
      <c r="H11" s="281"/>
      <c r="I11" s="31"/>
      <c r="J11" s="2"/>
      <c r="K11" s="31"/>
      <c r="L11" s="260"/>
      <c r="M11" s="282">
        <v>1</v>
      </c>
      <c r="N11" s="31"/>
      <c r="O11" s="2"/>
      <c r="P11" s="31"/>
      <c r="Q11" s="260"/>
      <c r="R11" s="282"/>
      <c r="S11" s="31"/>
      <c r="T11" s="2"/>
      <c r="U11" s="30"/>
      <c r="V11" s="262"/>
      <c r="W11" s="269"/>
      <c r="X11" s="31"/>
      <c r="Y11" s="2"/>
      <c r="Z11" s="30"/>
      <c r="AA11" s="262"/>
      <c r="AB11" s="269"/>
      <c r="AC11" s="31"/>
      <c r="AD11" s="2"/>
      <c r="AE11" s="30"/>
      <c r="AF11" s="262"/>
      <c r="AG11" s="269"/>
      <c r="AH11" s="31"/>
      <c r="AI11" s="2"/>
      <c r="AJ11" s="30"/>
      <c r="AK11" s="262"/>
      <c r="AL11" s="269"/>
      <c r="AM11" s="31"/>
      <c r="AN11" s="2"/>
      <c r="AO11" s="30"/>
      <c r="AP11" s="262"/>
      <c r="AQ11" s="269">
        <v>1</v>
      </c>
      <c r="AR11" s="31">
        <v>1</v>
      </c>
      <c r="AS11" s="2"/>
      <c r="AT11" s="30"/>
      <c r="AU11" s="262"/>
      <c r="AV11" s="269"/>
      <c r="AW11" s="31"/>
      <c r="AX11" s="2"/>
      <c r="AY11" s="30"/>
      <c r="AZ11" s="262"/>
      <c r="BA11" s="269"/>
      <c r="BB11" s="31"/>
      <c r="BC11" s="31"/>
      <c r="BD11" s="30"/>
      <c r="BE11" s="262"/>
      <c r="BF11" s="269"/>
      <c r="BG11" s="31"/>
      <c r="BH11" s="2"/>
      <c r="BI11" s="30"/>
      <c r="BJ11" s="262"/>
      <c r="BK11" s="269"/>
      <c r="BL11" s="31"/>
      <c r="BM11" s="31"/>
      <c r="BN11" s="30"/>
      <c r="BO11" s="262"/>
      <c r="BP11" s="269"/>
      <c r="BQ11" s="31"/>
      <c r="BR11" s="30"/>
      <c r="BS11" s="30"/>
      <c r="BT11" s="262"/>
      <c r="BU11" s="273">
        <f t="shared" si="0"/>
        <v>2</v>
      </c>
      <c r="BV11" s="217">
        <v>1</v>
      </c>
      <c r="BW11" s="47">
        <v>1</v>
      </c>
      <c r="BX11" s="217"/>
      <c r="BY11" s="264"/>
    </row>
    <row r="12" spans="1:77">
      <c r="A12" s="30">
        <v>9</v>
      </c>
      <c r="B12" s="22" t="s">
        <v>103</v>
      </c>
      <c r="C12" s="276"/>
      <c r="D12" s="22"/>
      <c r="E12" s="2"/>
      <c r="F12" s="6"/>
      <c r="G12" s="259"/>
      <c r="H12" s="281"/>
      <c r="I12" s="31"/>
      <c r="J12" s="2"/>
      <c r="K12" s="31"/>
      <c r="L12" s="260"/>
      <c r="M12" s="282"/>
      <c r="N12" s="31"/>
      <c r="O12" s="2"/>
      <c r="P12" s="31">
        <v>1</v>
      </c>
      <c r="Q12" s="260"/>
      <c r="R12" s="282"/>
      <c r="S12" s="31"/>
      <c r="T12" s="2"/>
      <c r="U12" s="30">
        <v>1</v>
      </c>
      <c r="V12" s="262"/>
      <c r="W12" s="269"/>
      <c r="X12" s="31">
        <v>1</v>
      </c>
      <c r="Y12" s="2"/>
      <c r="Z12" s="30">
        <v>1</v>
      </c>
      <c r="AA12" s="262"/>
      <c r="AB12" s="269"/>
      <c r="AC12" s="31"/>
      <c r="AD12" s="2"/>
      <c r="AE12" s="30"/>
      <c r="AF12" s="262"/>
      <c r="AG12" s="269"/>
      <c r="AH12" s="31"/>
      <c r="AI12" s="2"/>
      <c r="AJ12" s="30"/>
      <c r="AK12" s="262"/>
      <c r="AL12" s="269"/>
      <c r="AM12" s="31"/>
      <c r="AN12" s="2"/>
      <c r="AO12" s="30"/>
      <c r="AP12" s="262"/>
      <c r="AQ12" s="269"/>
      <c r="AR12" s="31"/>
      <c r="AS12" s="2"/>
      <c r="AT12" s="30"/>
      <c r="AU12" s="262"/>
      <c r="AV12" s="269"/>
      <c r="AW12" s="31"/>
      <c r="AX12" s="2"/>
      <c r="AY12" s="30"/>
      <c r="AZ12" s="262"/>
      <c r="BA12" s="269">
        <v>1</v>
      </c>
      <c r="BB12" s="31"/>
      <c r="BC12" s="31"/>
      <c r="BD12" s="30"/>
      <c r="BE12" s="262"/>
      <c r="BF12" s="269"/>
      <c r="BG12" s="31"/>
      <c r="BH12" s="2"/>
      <c r="BI12" s="30"/>
      <c r="BJ12" s="262"/>
      <c r="BK12" s="269"/>
      <c r="BL12" s="31"/>
      <c r="BM12" s="31"/>
      <c r="BN12" s="30"/>
      <c r="BO12" s="262"/>
      <c r="BP12" s="269"/>
      <c r="BQ12" s="31"/>
      <c r="BR12" s="30"/>
      <c r="BS12" s="30"/>
      <c r="BT12" s="262"/>
      <c r="BU12" s="273">
        <f t="shared" si="0"/>
        <v>1</v>
      </c>
      <c r="BV12" s="217">
        <v>1</v>
      </c>
      <c r="BW12" s="47"/>
      <c r="BX12" s="217">
        <v>3</v>
      </c>
      <c r="BY12" s="264"/>
    </row>
    <row r="13" spans="1:77">
      <c r="A13" s="30">
        <v>10</v>
      </c>
      <c r="B13" s="22" t="s">
        <v>104</v>
      </c>
      <c r="C13" s="276"/>
      <c r="D13" s="22"/>
      <c r="E13" s="2"/>
      <c r="F13" s="6"/>
      <c r="G13" s="259"/>
      <c r="H13" s="281"/>
      <c r="I13" s="31"/>
      <c r="J13" s="2"/>
      <c r="K13" s="31"/>
      <c r="L13" s="260"/>
      <c r="M13" s="282">
        <v>1</v>
      </c>
      <c r="N13" s="31">
        <v>1</v>
      </c>
      <c r="O13" s="2"/>
      <c r="P13" s="31"/>
      <c r="Q13" s="260">
        <v>1</v>
      </c>
      <c r="R13" s="282">
        <v>1</v>
      </c>
      <c r="S13" s="31"/>
      <c r="T13" s="2"/>
      <c r="U13" s="30"/>
      <c r="V13" s="262"/>
      <c r="W13" s="269"/>
      <c r="X13" s="31"/>
      <c r="Y13" s="2"/>
      <c r="Z13" s="30"/>
      <c r="AA13" s="262"/>
      <c r="AB13" s="269"/>
      <c r="AC13" s="31"/>
      <c r="AD13" s="2"/>
      <c r="AE13" s="30"/>
      <c r="AF13" s="262"/>
      <c r="AG13" s="269"/>
      <c r="AH13" s="31"/>
      <c r="AI13" s="2"/>
      <c r="AJ13" s="30"/>
      <c r="AK13" s="262"/>
      <c r="AL13" s="269"/>
      <c r="AM13" s="31"/>
      <c r="AN13" s="2"/>
      <c r="AO13" s="30"/>
      <c r="AP13" s="262"/>
      <c r="AQ13" s="269"/>
      <c r="AR13" s="31"/>
      <c r="AS13" s="2"/>
      <c r="AT13" s="30"/>
      <c r="AU13" s="262"/>
      <c r="AV13" s="269">
        <v>1</v>
      </c>
      <c r="AW13" s="31"/>
      <c r="AX13" s="2"/>
      <c r="AY13" s="30"/>
      <c r="AZ13" s="262"/>
      <c r="BA13" s="269"/>
      <c r="BB13" s="31">
        <v>1</v>
      </c>
      <c r="BC13" s="31"/>
      <c r="BD13" s="30"/>
      <c r="BE13" s="262"/>
      <c r="BF13" s="269"/>
      <c r="BG13" s="31"/>
      <c r="BH13" s="2"/>
      <c r="BI13" s="30"/>
      <c r="BJ13" s="262"/>
      <c r="BK13" s="269"/>
      <c r="BL13" s="31"/>
      <c r="BM13" s="31"/>
      <c r="BN13" s="30"/>
      <c r="BO13" s="262"/>
      <c r="BP13" s="269"/>
      <c r="BQ13" s="31"/>
      <c r="BR13" s="30"/>
      <c r="BS13" s="30"/>
      <c r="BT13" s="262"/>
      <c r="BU13" s="273">
        <f t="shared" si="0"/>
        <v>3</v>
      </c>
      <c r="BV13" s="217">
        <v>2</v>
      </c>
      <c r="BW13" s="47">
        <v>1</v>
      </c>
      <c r="BX13" s="217"/>
      <c r="BY13" s="264" t="s">
        <v>120</v>
      </c>
    </row>
    <row r="14" spans="1:77">
      <c r="A14" s="30">
        <v>11</v>
      </c>
      <c r="B14" s="22" t="s">
        <v>105</v>
      </c>
      <c r="C14" s="276"/>
      <c r="D14" s="22"/>
      <c r="E14" s="2"/>
      <c r="F14" s="6"/>
      <c r="G14" s="259"/>
      <c r="H14" s="281"/>
      <c r="I14" s="31"/>
      <c r="J14" s="2"/>
      <c r="K14" s="31"/>
      <c r="L14" s="260"/>
      <c r="M14" s="282"/>
      <c r="N14" s="31">
        <v>1</v>
      </c>
      <c r="O14" s="2">
        <v>1</v>
      </c>
      <c r="P14" s="31"/>
      <c r="Q14" s="260"/>
      <c r="R14" s="282"/>
      <c r="S14" s="31"/>
      <c r="T14" s="2"/>
      <c r="U14" s="30"/>
      <c r="V14" s="262"/>
      <c r="W14" s="269"/>
      <c r="X14" s="31"/>
      <c r="Y14" s="2"/>
      <c r="Z14" s="30"/>
      <c r="AA14" s="262"/>
      <c r="AB14" s="269"/>
      <c r="AC14" s="31"/>
      <c r="AD14" s="2"/>
      <c r="AE14" s="30"/>
      <c r="AF14" s="262"/>
      <c r="AG14" s="269"/>
      <c r="AH14" s="31"/>
      <c r="AI14" s="2"/>
      <c r="AJ14" s="30"/>
      <c r="AK14" s="262"/>
      <c r="AL14" s="269"/>
      <c r="AM14" s="31">
        <v>1</v>
      </c>
      <c r="AN14" s="2"/>
      <c r="AO14" s="30"/>
      <c r="AP14" s="262"/>
      <c r="AQ14" s="269"/>
      <c r="AR14" s="31"/>
      <c r="AS14" s="2"/>
      <c r="AT14" s="30"/>
      <c r="AU14" s="262"/>
      <c r="AV14" s="269"/>
      <c r="AW14" s="31"/>
      <c r="AX14" s="2"/>
      <c r="AY14" s="30"/>
      <c r="AZ14" s="262"/>
      <c r="BA14" s="269"/>
      <c r="BB14" s="31"/>
      <c r="BC14" s="31"/>
      <c r="BD14" s="30"/>
      <c r="BE14" s="262"/>
      <c r="BF14" s="269"/>
      <c r="BG14" s="31"/>
      <c r="BH14" s="2"/>
      <c r="BI14" s="30"/>
      <c r="BJ14" s="262"/>
      <c r="BK14" s="269"/>
      <c r="BL14" s="31"/>
      <c r="BM14" s="31"/>
      <c r="BN14" s="30"/>
      <c r="BO14" s="262"/>
      <c r="BP14" s="269"/>
      <c r="BQ14" s="31"/>
      <c r="BR14" s="30"/>
      <c r="BS14" s="30"/>
      <c r="BT14" s="262"/>
      <c r="BU14" s="273">
        <f t="shared" si="0"/>
        <v>0</v>
      </c>
      <c r="BV14" s="217">
        <v>2</v>
      </c>
      <c r="BW14" s="47">
        <v>1</v>
      </c>
      <c r="BX14" s="217"/>
      <c r="BY14" s="264"/>
    </row>
    <row r="15" spans="1:77">
      <c r="A15" s="30">
        <v>12</v>
      </c>
      <c r="B15" s="22" t="s">
        <v>106</v>
      </c>
      <c r="C15" s="276"/>
      <c r="D15" s="22"/>
      <c r="E15" s="2"/>
      <c r="F15" s="6"/>
      <c r="G15" s="259"/>
      <c r="H15" s="281"/>
      <c r="I15" s="31"/>
      <c r="J15" s="2"/>
      <c r="K15" s="31"/>
      <c r="L15" s="260"/>
      <c r="M15" s="282">
        <v>1</v>
      </c>
      <c r="N15" s="31"/>
      <c r="O15" s="2"/>
      <c r="P15" s="31"/>
      <c r="Q15" s="260"/>
      <c r="R15" s="282"/>
      <c r="S15" s="31"/>
      <c r="T15" s="2"/>
      <c r="U15" s="30"/>
      <c r="V15" s="262"/>
      <c r="W15" s="269"/>
      <c r="X15" s="31"/>
      <c r="Y15" s="2"/>
      <c r="Z15" s="30"/>
      <c r="AA15" s="262"/>
      <c r="AB15" s="269"/>
      <c r="AC15" s="31"/>
      <c r="AD15" s="2"/>
      <c r="AE15" s="30"/>
      <c r="AF15" s="262"/>
      <c r="AG15" s="269"/>
      <c r="AH15" s="31"/>
      <c r="AI15" s="2"/>
      <c r="AJ15" s="30"/>
      <c r="AK15" s="262"/>
      <c r="AL15" s="269"/>
      <c r="AM15" s="31"/>
      <c r="AN15" s="2"/>
      <c r="AO15" s="30"/>
      <c r="AP15" s="262"/>
      <c r="AQ15" s="269"/>
      <c r="AR15" s="31">
        <v>1</v>
      </c>
      <c r="AS15" s="2">
        <v>1</v>
      </c>
      <c r="AT15" s="30">
        <v>1</v>
      </c>
      <c r="AU15" s="262">
        <v>1</v>
      </c>
      <c r="AV15" s="269"/>
      <c r="AW15" s="31"/>
      <c r="AX15" s="2"/>
      <c r="AY15" s="30"/>
      <c r="AZ15" s="262"/>
      <c r="BA15" s="269"/>
      <c r="BB15" s="31"/>
      <c r="BC15" s="31"/>
      <c r="BD15" s="30"/>
      <c r="BE15" s="262"/>
      <c r="BF15" s="269"/>
      <c r="BG15" s="31"/>
      <c r="BH15" s="2"/>
      <c r="BI15" s="30"/>
      <c r="BJ15" s="262"/>
      <c r="BK15" s="269"/>
      <c r="BL15" s="31"/>
      <c r="BM15" s="31"/>
      <c r="BN15" s="30"/>
      <c r="BO15" s="262"/>
      <c r="BP15" s="269"/>
      <c r="BQ15" s="31"/>
      <c r="BR15" s="30"/>
      <c r="BS15" s="30"/>
      <c r="BT15" s="262"/>
      <c r="BU15" s="273">
        <f t="shared" si="0"/>
        <v>1</v>
      </c>
      <c r="BV15" s="217">
        <v>1</v>
      </c>
      <c r="BW15" s="47">
        <v>1</v>
      </c>
      <c r="BX15" s="217">
        <v>1</v>
      </c>
      <c r="BY15" s="264">
        <v>1</v>
      </c>
    </row>
    <row r="16" spans="1:77">
      <c r="A16" s="30">
        <v>13</v>
      </c>
      <c r="B16" s="22" t="s">
        <v>107</v>
      </c>
      <c r="C16" s="276"/>
      <c r="D16" s="22"/>
      <c r="E16" s="2"/>
      <c r="F16" s="6"/>
      <c r="G16" s="259"/>
      <c r="H16" s="281"/>
      <c r="I16" s="31"/>
      <c r="J16" s="2"/>
      <c r="K16" s="31"/>
      <c r="L16" s="260"/>
      <c r="M16" s="282"/>
      <c r="N16" s="31"/>
      <c r="O16" s="2"/>
      <c r="P16" s="31"/>
      <c r="Q16" s="260"/>
      <c r="R16" s="282"/>
      <c r="S16" s="31">
        <v>2</v>
      </c>
      <c r="T16" s="2"/>
      <c r="U16" s="30"/>
      <c r="V16" s="262"/>
      <c r="W16" s="269"/>
      <c r="X16" s="31"/>
      <c r="Y16" s="2"/>
      <c r="Z16" s="30"/>
      <c r="AA16" s="262"/>
      <c r="AB16" s="269"/>
      <c r="AC16" s="31"/>
      <c r="AD16" s="2"/>
      <c r="AE16" s="30"/>
      <c r="AF16" s="262"/>
      <c r="AG16" s="269"/>
      <c r="AH16" s="31"/>
      <c r="AI16" s="2"/>
      <c r="AJ16" s="30"/>
      <c r="AK16" s="262"/>
      <c r="AL16" s="269"/>
      <c r="AM16" s="31"/>
      <c r="AN16" s="2"/>
      <c r="AO16" s="30"/>
      <c r="AP16" s="262"/>
      <c r="AQ16" s="269"/>
      <c r="AR16" s="31"/>
      <c r="AS16" s="2"/>
      <c r="AT16" s="30"/>
      <c r="AU16" s="262"/>
      <c r="AV16" s="269">
        <v>2</v>
      </c>
      <c r="AW16" s="31">
        <v>1</v>
      </c>
      <c r="AX16" s="2"/>
      <c r="AY16" s="30"/>
      <c r="AZ16" s="262"/>
      <c r="BA16" s="269"/>
      <c r="BB16" s="31"/>
      <c r="BC16" s="31"/>
      <c r="BD16" s="30"/>
      <c r="BE16" s="262"/>
      <c r="BF16" s="269"/>
      <c r="BG16" s="31"/>
      <c r="BH16" s="2"/>
      <c r="BI16" s="30"/>
      <c r="BJ16" s="262"/>
      <c r="BK16" s="269"/>
      <c r="BL16" s="31"/>
      <c r="BM16" s="31"/>
      <c r="BN16" s="30"/>
      <c r="BO16" s="262"/>
      <c r="BP16" s="269"/>
      <c r="BQ16" s="31"/>
      <c r="BR16" s="30"/>
      <c r="BS16" s="30"/>
      <c r="BT16" s="262"/>
      <c r="BU16" s="273">
        <f t="shared" si="0"/>
        <v>2</v>
      </c>
      <c r="BV16" s="217">
        <v>3</v>
      </c>
      <c r="BW16" s="47">
        <v>1</v>
      </c>
      <c r="BX16" s="217"/>
      <c r="BY16" s="264"/>
    </row>
    <row r="17" spans="1:77">
      <c r="A17" s="30">
        <v>14</v>
      </c>
      <c r="B17" s="22" t="s">
        <v>108</v>
      </c>
      <c r="C17" s="276"/>
      <c r="D17" s="22"/>
      <c r="E17" s="2"/>
      <c r="F17" s="6"/>
      <c r="G17" s="259"/>
      <c r="H17" s="281"/>
      <c r="I17" s="31"/>
      <c r="J17" s="2"/>
      <c r="K17" s="31"/>
      <c r="L17" s="260"/>
      <c r="M17" s="282">
        <v>1</v>
      </c>
      <c r="N17" s="31">
        <v>1</v>
      </c>
      <c r="O17" s="2"/>
      <c r="P17" s="31"/>
      <c r="Q17" s="260"/>
      <c r="R17" s="282"/>
      <c r="S17" s="31"/>
      <c r="T17" s="2">
        <v>2</v>
      </c>
      <c r="U17" s="30">
        <v>2</v>
      </c>
      <c r="V17" s="262"/>
      <c r="W17" s="269"/>
      <c r="X17" s="31"/>
      <c r="Y17" s="2"/>
      <c r="Z17" s="30"/>
      <c r="AA17" s="262"/>
      <c r="AB17" s="269"/>
      <c r="AC17" s="31"/>
      <c r="AD17" s="2"/>
      <c r="AE17" s="30"/>
      <c r="AF17" s="262"/>
      <c r="AG17" s="269"/>
      <c r="AH17" s="31"/>
      <c r="AI17" s="2"/>
      <c r="AJ17" s="30"/>
      <c r="AK17" s="262"/>
      <c r="AL17" s="269"/>
      <c r="AM17" s="31"/>
      <c r="AN17" s="2"/>
      <c r="AO17" s="30"/>
      <c r="AP17" s="262"/>
      <c r="AQ17" s="269">
        <v>1</v>
      </c>
      <c r="AR17" s="31">
        <v>1</v>
      </c>
      <c r="AS17" s="2">
        <v>1</v>
      </c>
      <c r="AT17" s="30"/>
      <c r="AU17" s="262"/>
      <c r="AV17" s="269">
        <v>1</v>
      </c>
      <c r="AW17" s="31"/>
      <c r="AX17" s="2"/>
      <c r="AY17" s="30"/>
      <c r="AZ17" s="262"/>
      <c r="BA17" s="269"/>
      <c r="BB17" s="31"/>
      <c r="BC17" s="31"/>
      <c r="BD17" s="30"/>
      <c r="BE17" s="262"/>
      <c r="BF17" s="269"/>
      <c r="BG17" s="31"/>
      <c r="BH17" s="2"/>
      <c r="BI17" s="30"/>
      <c r="BJ17" s="262"/>
      <c r="BK17" s="269"/>
      <c r="BL17" s="31"/>
      <c r="BM17" s="31"/>
      <c r="BN17" s="30"/>
      <c r="BO17" s="262"/>
      <c r="BP17" s="269"/>
      <c r="BQ17" s="31"/>
      <c r="BR17" s="30"/>
      <c r="BS17" s="30"/>
      <c r="BT17" s="262"/>
      <c r="BU17" s="273">
        <f t="shared" si="0"/>
        <v>3</v>
      </c>
      <c r="BV17" s="217">
        <v>2</v>
      </c>
      <c r="BW17" s="47">
        <v>3</v>
      </c>
      <c r="BX17" s="217">
        <v>2</v>
      </c>
      <c r="BY17" s="264"/>
    </row>
    <row r="18" spans="1:77">
      <c r="A18" s="30">
        <v>15</v>
      </c>
      <c r="B18" s="22" t="s">
        <v>109</v>
      </c>
      <c r="C18" s="276"/>
      <c r="D18" s="22"/>
      <c r="E18" s="2"/>
      <c r="F18" s="6"/>
      <c r="G18" s="259"/>
      <c r="H18" s="281"/>
      <c r="I18" s="31"/>
      <c r="J18" s="2"/>
      <c r="K18" s="31"/>
      <c r="L18" s="260"/>
      <c r="M18" s="282"/>
      <c r="N18" s="31"/>
      <c r="O18" s="2"/>
      <c r="P18" s="31"/>
      <c r="Q18" s="260"/>
      <c r="R18" s="282"/>
      <c r="S18" s="31"/>
      <c r="T18" s="2"/>
      <c r="U18" s="30"/>
      <c r="V18" s="262"/>
      <c r="W18" s="269"/>
      <c r="X18" s="31"/>
      <c r="Y18" s="2"/>
      <c r="Z18" s="30"/>
      <c r="AA18" s="262"/>
      <c r="AB18" s="269"/>
      <c r="AC18" s="31"/>
      <c r="AD18" s="2"/>
      <c r="AE18" s="30"/>
      <c r="AF18" s="262"/>
      <c r="AG18" s="269"/>
      <c r="AH18" s="31"/>
      <c r="AI18" s="2"/>
      <c r="AJ18" s="30"/>
      <c r="AK18" s="262"/>
      <c r="AL18" s="269"/>
      <c r="AM18" s="31"/>
      <c r="AN18" s="2"/>
      <c r="AO18" s="30"/>
      <c r="AP18" s="262"/>
      <c r="AQ18" s="269"/>
      <c r="AR18" s="31"/>
      <c r="AS18" s="2"/>
      <c r="AT18" s="30"/>
      <c r="AU18" s="262"/>
      <c r="AV18" s="269"/>
      <c r="AW18" s="31"/>
      <c r="AX18" s="2"/>
      <c r="AY18" s="30"/>
      <c r="AZ18" s="262"/>
      <c r="BA18" s="269"/>
      <c r="BB18" s="31"/>
      <c r="BC18" s="31"/>
      <c r="BD18" s="30"/>
      <c r="BE18" s="262"/>
      <c r="BF18" s="269"/>
      <c r="BG18" s="31"/>
      <c r="BH18" s="2"/>
      <c r="BI18" s="30"/>
      <c r="BJ18" s="262"/>
      <c r="BK18" s="269"/>
      <c r="BL18" s="31"/>
      <c r="BM18" s="31"/>
      <c r="BN18" s="30"/>
      <c r="BO18" s="262"/>
      <c r="BP18" s="269"/>
      <c r="BQ18" s="31"/>
      <c r="BR18" s="30"/>
      <c r="BS18" s="30"/>
      <c r="BT18" s="262"/>
      <c r="BU18" s="273">
        <f t="shared" si="0"/>
        <v>0</v>
      </c>
      <c r="BV18" s="217"/>
      <c r="BW18" s="47"/>
      <c r="BX18" s="217"/>
      <c r="BY18" s="264"/>
    </row>
    <row r="19" spans="1:77">
      <c r="A19" s="30">
        <v>16</v>
      </c>
      <c r="B19" s="22" t="s">
        <v>110</v>
      </c>
      <c r="C19" s="276"/>
      <c r="D19" s="22"/>
      <c r="E19" s="2"/>
      <c r="F19" s="6"/>
      <c r="G19" s="259"/>
      <c r="H19" s="281"/>
      <c r="I19" s="31"/>
      <c r="J19" s="2"/>
      <c r="K19" s="31"/>
      <c r="L19" s="260"/>
      <c r="M19" s="282"/>
      <c r="N19" s="31"/>
      <c r="O19" s="2"/>
      <c r="P19" s="31"/>
      <c r="Q19" s="260"/>
      <c r="R19" s="282"/>
      <c r="S19" s="31"/>
      <c r="T19" s="2">
        <v>1</v>
      </c>
      <c r="U19" s="30"/>
      <c r="V19" s="262"/>
      <c r="W19" s="269"/>
      <c r="X19" s="31"/>
      <c r="Y19" s="2"/>
      <c r="Z19" s="30"/>
      <c r="AA19" s="262"/>
      <c r="AB19" s="269"/>
      <c r="AC19" s="31"/>
      <c r="AD19" s="2"/>
      <c r="AE19" s="30"/>
      <c r="AF19" s="262"/>
      <c r="AG19" s="269"/>
      <c r="AH19" s="31"/>
      <c r="AI19" s="2"/>
      <c r="AJ19" s="30"/>
      <c r="AK19" s="262"/>
      <c r="AL19" s="269"/>
      <c r="AM19" s="31"/>
      <c r="AN19" s="2"/>
      <c r="AO19" s="30">
        <v>1</v>
      </c>
      <c r="AP19" s="262"/>
      <c r="AQ19" s="269"/>
      <c r="AR19" s="31">
        <v>1</v>
      </c>
      <c r="AS19" s="2"/>
      <c r="AT19" s="30"/>
      <c r="AU19" s="262"/>
      <c r="AV19" s="269"/>
      <c r="AW19" s="31"/>
      <c r="AX19" s="2"/>
      <c r="AY19" s="30"/>
      <c r="AZ19" s="262"/>
      <c r="BA19" s="269"/>
      <c r="BB19" s="31"/>
      <c r="BC19" s="31"/>
      <c r="BD19" s="30"/>
      <c r="BE19" s="262"/>
      <c r="BF19" s="269"/>
      <c r="BG19" s="31"/>
      <c r="BH19" s="2"/>
      <c r="BI19" s="30"/>
      <c r="BJ19" s="262"/>
      <c r="BK19" s="269"/>
      <c r="BL19" s="31"/>
      <c r="BM19" s="31"/>
      <c r="BN19" s="30"/>
      <c r="BO19" s="262"/>
      <c r="BP19" s="269"/>
      <c r="BQ19" s="31"/>
      <c r="BR19" s="30"/>
      <c r="BS19" s="30"/>
      <c r="BT19" s="262"/>
      <c r="BU19" s="273">
        <f t="shared" si="0"/>
        <v>0</v>
      </c>
      <c r="BV19" s="217">
        <v>1</v>
      </c>
      <c r="BW19" s="47">
        <v>2</v>
      </c>
      <c r="BX19" s="217">
        <v>1</v>
      </c>
      <c r="BY19" s="264"/>
    </row>
    <row r="20" spans="1:77">
      <c r="A20" s="30">
        <v>17</v>
      </c>
      <c r="B20" s="61" t="s">
        <v>111</v>
      </c>
      <c r="C20" s="277"/>
      <c r="D20" s="6"/>
      <c r="E20" s="2"/>
      <c r="F20" s="6"/>
      <c r="G20" s="259"/>
      <c r="H20" s="281"/>
      <c r="I20" s="31"/>
      <c r="J20" s="2"/>
      <c r="K20" s="31"/>
      <c r="L20" s="260"/>
      <c r="M20" s="282">
        <v>1</v>
      </c>
      <c r="N20" s="31"/>
      <c r="O20" s="2"/>
      <c r="P20" s="31"/>
      <c r="Q20" s="260"/>
      <c r="R20" s="282">
        <v>1</v>
      </c>
      <c r="S20" s="31">
        <v>1</v>
      </c>
      <c r="T20" s="2"/>
      <c r="U20" s="30"/>
      <c r="V20" s="262"/>
      <c r="W20" s="269"/>
      <c r="X20" s="31"/>
      <c r="Y20" s="2"/>
      <c r="Z20" s="30"/>
      <c r="AA20" s="262"/>
      <c r="AB20" s="269"/>
      <c r="AC20" s="31"/>
      <c r="AD20" s="2"/>
      <c r="AE20" s="30"/>
      <c r="AF20" s="262"/>
      <c r="AG20" s="269"/>
      <c r="AH20" s="31"/>
      <c r="AI20" s="2"/>
      <c r="AJ20" s="30"/>
      <c r="AK20" s="262"/>
      <c r="AL20" s="269"/>
      <c r="AM20" s="31"/>
      <c r="AN20" s="2"/>
      <c r="AO20" s="30"/>
      <c r="AP20" s="262"/>
      <c r="AQ20" s="269"/>
      <c r="AR20" s="31">
        <v>2</v>
      </c>
      <c r="AS20" s="2">
        <v>1</v>
      </c>
      <c r="AT20" s="30"/>
      <c r="AU20" s="262"/>
      <c r="AV20" s="269">
        <v>1</v>
      </c>
      <c r="AW20" s="31">
        <v>2</v>
      </c>
      <c r="AX20" s="2"/>
      <c r="AY20" s="30"/>
      <c r="AZ20" s="262"/>
      <c r="BA20" s="269"/>
      <c r="BB20" s="31"/>
      <c r="BC20" s="31"/>
      <c r="BD20" s="30"/>
      <c r="BE20" s="262"/>
      <c r="BF20" s="269"/>
      <c r="BG20" s="31"/>
      <c r="BH20" s="2"/>
      <c r="BI20" s="30"/>
      <c r="BJ20" s="262"/>
      <c r="BK20" s="269"/>
      <c r="BL20" s="31"/>
      <c r="BM20" s="31"/>
      <c r="BN20" s="30"/>
      <c r="BO20" s="262"/>
      <c r="BP20" s="269"/>
      <c r="BQ20" s="31"/>
      <c r="BR20" s="30"/>
      <c r="BS20" s="30"/>
      <c r="BT20" s="262"/>
      <c r="BU20" s="273">
        <f t="shared" si="0"/>
        <v>3</v>
      </c>
      <c r="BV20" s="217">
        <v>5</v>
      </c>
      <c r="BW20" s="47">
        <v>4</v>
      </c>
      <c r="BX20" s="217"/>
      <c r="BY20" s="264"/>
    </row>
    <row r="21" spans="1:77">
      <c r="A21" s="30">
        <v>18</v>
      </c>
      <c r="B21" s="22" t="s">
        <v>40</v>
      </c>
      <c r="C21" s="276"/>
      <c r="D21" s="22"/>
      <c r="E21" s="2"/>
      <c r="F21" s="6"/>
      <c r="G21" s="259"/>
      <c r="H21" s="281"/>
      <c r="I21" s="31"/>
      <c r="J21" s="2"/>
      <c r="K21" s="31"/>
      <c r="L21" s="260"/>
      <c r="M21" s="282">
        <v>2</v>
      </c>
      <c r="N21" s="31"/>
      <c r="O21" s="2"/>
      <c r="P21" s="31"/>
      <c r="Q21" s="260"/>
      <c r="R21" s="282"/>
      <c r="S21" s="31"/>
      <c r="T21" s="2"/>
      <c r="U21" s="33"/>
      <c r="V21" s="263"/>
      <c r="W21" s="269"/>
      <c r="X21" s="31"/>
      <c r="Y21" s="2"/>
      <c r="Z21" s="30"/>
      <c r="AA21" s="262"/>
      <c r="AB21" s="269"/>
      <c r="AC21" s="31"/>
      <c r="AD21" s="2"/>
      <c r="AE21" s="30"/>
      <c r="AF21" s="262"/>
      <c r="AG21" s="269"/>
      <c r="AH21" s="31"/>
      <c r="AI21" s="2"/>
      <c r="AJ21" s="30"/>
      <c r="AK21" s="262"/>
      <c r="AL21" s="269"/>
      <c r="AM21" s="31"/>
      <c r="AN21" s="2"/>
      <c r="AO21" s="30"/>
      <c r="AP21" s="262"/>
      <c r="AQ21" s="269">
        <v>1</v>
      </c>
      <c r="AR21" s="31"/>
      <c r="AS21" s="2"/>
      <c r="AT21" s="30"/>
      <c r="AU21" s="262"/>
      <c r="AV21" s="269"/>
      <c r="AW21" s="31"/>
      <c r="AX21" s="2"/>
      <c r="AY21" s="30"/>
      <c r="AZ21" s="262"/>
      <c r="BA21" s="269"/>
      <c r="BB21" s="31"/>
      <c r="BC21" s="31"/>
      <c r="BD21" s="30"/>
      <c r="BE21" s="262"/>
      <c r="BF21" s="269">
        <v>1</v>
      </c>
      <c r="BG21" s="31"/>
      <c r="BH21" s="2"/>
      <c r="BI21" s="30"/>
      <c r="BJ21" s="262"/>
      <c r="BK21" s="269"/>
      <c r="BL21" s="31"/>
      <c r="BM21" s="31"/>
      <c r="BN21" s="30"/>
      <c r="BO21" s="262"/>
      <c r="BP21" s="269"/>
      <c r="BQ21" s="31"/>
      <c r="BR21" s="30"/>
      <c r="BS21" s="30"/>
      <c r="BT21" s="262"/>
      <c r="BU21" s="273">
        <f t="shared" si="0"/>
        <v>4</v>
      </c>
      <c r="BV21" s="217"/>
      <c r="BW21" s="47"/>
      <c r="BX21" s="217"/>
      <c r="BY21" s="264"/>
    </row>
    <row r="22" spans="1:77">
      <c r="A22" s="30">
        <v>19</v>
      </c>
      <c r="B22" s="22" t="s">
        <v>46</v>
      </c>
      <c r="C22" s="276"/>
      <c r="D22" s="22"/>
      <c r="E22" s="2"/>
      <c r="F22" s="6"/>
      <c r="G22" s="259"/>
      <c r="H22" s="281"/>
      <c r="I22" s="31"/>
      <c r="J22" s="2"/>
      <c r="K22" s="31"/>
      <c r="L22" s="260"/>
      <c r="M22" s="282"/>
      <c r="N22" s="31"/>
      <c r="O22" s="2"/>
      <c r="P22" s="31"/>
      <c r="Q22" s="260"/>
      <c r="R22" s="282"/>
      <c r="S22" s="31">
        <v>1</v>
      </c>
      <c r="T22" s="2"/>
      <c r="U22" s="30"/>
      <c r="V22" s="262"/>
      <c r="W22" s="269"/>
      <c r="X22" s="31"/>
      <c r="Y22" s="2"/>
      <c r="Z22" s="30"/>
      <c r="AA22" s="262"/>
      <c r="AB22" s="269"/>
      <c r="AC22" s="31"/>
      <c r="AD22" s="2"/>
      <c r="AE22" s="30"/>
      <c r="AF22" s="262"/>
      <c r="AG22" s="269"/>
      <c r="AH22" s="31"/>
      <c r="AI22" s="2"/>
      <c r="AJ22" s="30"/>
      <c r="AK22" s="262"/>
      <c r="AL22" s="269"/>
      <c r="AM22" s="31">
        <v>1</v>
      </c>
      <c r="AN22" s="2"/>
      <c r="AO22" s="30"/>
      <c r="AP22" s="262"/>
      <c r="AQ22" s="269"/>
      <c r="AR22" s="31">
        <v>1</v>
      </c>
      <c r="AS22" s="2"/>
      <c r="AT22" s="30">
        <v>2</v>
      </c>
      <c r="AU22" s="262"/>
      <c r="AV22" s="269"/>
      <c r="AW22" s="31"/>
      <c r="AX22" s="2"/>
      <c r="AY22" s="30">
        <v>2</v>
      </c>
      <c r="AZ22" s="262"/>
      <c r="BA22" s="269"/>
      <c r="BB22" s="31"/>
      <c r="BC22" s="31"/>
      <c r="BD22" s="30"/>
      <c r="BE22" s="262"/>
      <c r="BF22" s="269"/>
      <c r="BG22" s="31"/>
      <c r="BH22" s="2"/>
      <c r="BI22" s="30"/>
      <c r="BJ22" s="262"/>
      <c r="BK22" s="269"/>
      <c r="BL22" s="31"/>
      <c r="BM22" s="31"/>
      <c r="BN22" s="30"/>
      <c r="BO22" s="262"/>
      <c r="BP22" s="269"/>
      <c r="BQ22" s="31"/>
      <c r="BR22" s="30"/>
      <c r="BS22" s="30"/>
      <c r="BT22" s="262"/>
      <c r="BU22" s="273">
        <f t="shared" si="0"/>
        <v>0</v>
      </c>
      <c r="BV22" s="217">
        <v>3</v>
      </c>
      <c r="BW22" s="47">
        <v>1</v>
      </c>
      <c r="BX22" s="217">
        <v>4</v>
      </c>
      <c r="BY22" s="264"/>
    </row>
    <row r="23" spans="1:77">
      <c r="A23" s="30">
        <v>20</v>
      </c>
      <c r="B23" s="22" t="s">
        <v>47</v>
      </c>
      <c r="C23" s="276"/>
      <c r="D23" s="22"/>
      <c r="E23" s="2"/>
      <c r="F23" s="6"/>
      <c r="G23" s="259"/>
      <c r="H23" s="281"/>
      <c r="I23" s="31"/>
      <c r="J23" s="2"/>
      <c r="K23" s="31"/>
      <c r="L23" s="260"/>
      <c r="M23" s="282">
        <v>1</v>
      </c>
      <c r="N23" s="31"/>
      <c r="O23" s="2"/>
      <c r="P23" s="31"/>
      <c r="Q23" s="260"/>
      <c r="R23" s="282"/>
      <c r="S23" s="31"/>
      <c r="T23" s="2">
        <v>1</v>
      </c>
      <c r="U23" s="30"/>
      <c r="V23" s="262"/>
      <c r="W23" s="269"/>
      <c r="X23" s="31"/>
      <c r="Y23" s="2"/>
      <c r="Z23" s="30"/>
      <c r="AA23" s="262"/>
      <c r="AB23" s="269"/>
      <c r="AC23" s="31"/>
      <c r="AD23" s="2"/>
      <c r="AE23" s="30"/>
      <c r="AF23" s="262"/>
      <c r="AG23" s="269"/>
      <c r="AH23" s="31"/>
      <c r="AI23" s="2"/>
      <c r="AJ23" s="30"/>
      <c r="AK23" s="262"/>
      <c r="AL23" s="269"/>
      <c r="AM23" s="31"/>
      <c r="AN23" s="2"/>
      <c r="AO23" s="30"/>
      <c r="AP23" s="262"/>
      <c r="AQ23" s="269"/>
      <c r="AR23" s="31"/>
      <c r="AS23" s="2"/>
      <c r="AT23" s="30"/>
      <c r="AU23" s="262"/>
      <c r="AV23" s="269">
        <v>2</v>
      </c>
      <c r="AW23" s="31">
        <v>1</v>
      </c>
      <c r="AX23" s="2"/>
      <c r="AY23" s="30"/>
      <c r="AZ23" s="262"/>
      <c r="BA23" s="269"/>
      <c r="BB23" s="31"/>
      <c r="BC23" s="31"/>
      <c r="BD23" s="30"/>
      <c r="BE23" s="262"/>
      <c r="BF23" s="269"/>
      <c r="BG23" s="31"/>
      <c r="BH23" s="2"/>
      <c r="BI23" s="30"/>
      <c r="BJ23" s="262"/>
      <c r="BK23" s="269"/>
      <c r="BL23" s="31"/>
      <c r="BM23" s="31"/>
      <c r="BN23" s="30"/>
      <c r="BO23" s="262"/>
      <c r="BP23" s="269"/>
      <c r="BQ23" s="31"/>
      <c r="BR23" s="30"/>
      <c r="BS23" s="30"/>
      <c r="BT23" s="262"/>
      <c r="BU23" s="273">
        <f t="shared" si="0"/>
        <v>3</v>
      </c>
      <c r="BV23" s="217">
        <v>1</v>
      </c>
      <c r="BW23" s="47">
        <v>2</v>
      </c>
      <c r="BX23" s="217"/>
      <c r="BY23" s="264"/>
    </row>
    <row r="24" spans="1:77">
      <c r="A24" s="30">
        <v>21</v>
      </c>
      <c r="B24" s="22" t="s">
        <v>48</v>
      </c>
      <c r="C24" s="276"/>
      <c r="D24" s="22"/>
      <c r="E24" s="2"/>
      <c r="F24" s="6"/>
      <c r="G24" s="259"/>
      <c r="H24" s="281"/>
      <c r="I24" s="31"/>
      <c r="J24" s="2"/>
      <c r="K24" s="31"/>
      <c r="L24" s="260"/>
      <c r="M24" s="282"/>
      <c r="N24" s="31"/>
      <c r="O24" s="2"/>
      <c r="P24" s="31"/>
      <c r="Q24" s="260"/>
      <c r="R24" s="282"/>
      <c r="S24" s="31">
        <v>2</v>
      </c>
      <c r="T24" s="2">
        <v>2</v>
      </c>
      <c r="U24" s="30"/>
      <c r="V24" s="262">
        <v>2</v>
      </c>
      <c r="W24" s="269"/>
      <c r="X24" s="31"/>
      <c r="Y24" s="2">
        <v>1</v>
      </c>
      <c r="Z24" s="30"/>
      <c r="AA24" s="262"/>
      <c r="AB24" s="269"/>
      <c r="AC24" s="31"/>
      <c r="AD24" s="2"/>
      <c r="AE24" s="30"/>
      <c r="AF24" s="262"/>
      <c r="AG24" s="269"/>
      <c r="AH24" s="31"/>
      <c r="AI24" s="2"/>
      <c r="AJ24" s="30"/>
      <c r="AK24" s="262"/>
      <c r="AL24" s="269">
        <v>1</v>
      </c>
      <c r="AM24" s="31"/>
      <c r="AN24" s="2"/>
      <c r="AO24" s="30"/>
      <c r="AP24" s="262"/>
      <c r="AQ24" s="269"/>
      <c r="AR24" s="31"/>
      <c r="AS24" s="2">
        <v>1</v>
      </c>
      <c r="AT24" s="30"/>
      <c r="AU24" s="262"/>
      <c r="AV24" s="269"/>
      <c r="AW24" s="31"/>
      <c r="AX24" s="2"/>
      <c r="AY24" s="30"/>
      <c r="AZ24" s="262"/>
      <c r="BA24" s="269"/>
      <c r="BB24" s="31"/>
      <c r="BC24" s="31"/>
      <c r="BD24" s="30"/>
      <c r="BE24" s="262"/>
      <c r="BF24" s="269"/>
      <c r="BG24" s="31"/>
      <c r="BH24" s="2"/>
      <c r="BI24" s="30"/>
      <c r="BJ24" s="262"/>
      <c r="BK24" s="269"/>
      <c r="BL24" s="31"/>
      <c r="BM24" s="31"/>
      <c r="BN24" s="30"/>
      <c r="BO24" s="262"/>
      <c r="BP24" s="269"/>
      <c r="BQ24" s="31"/>
      <c r="BR24" s="30"/>
      <c r="BS24" s="30"/>
      <c r="BT24" s="262"/>
      <c r="BU24" s="273">
        <f t="shared" si="0"/>
        <v>1</v>
      </c>
      <c r="BV24" s="217">
        <v>2</v>
      </c>
      <c r="BW24" s="47">
        <v>3</v>
      </c>
      <c r="BX24" s="217"/>
      <c r="BY24" s="264">
        <v>2</v>
      </c>
    </row>
    <row r="25" spans="1:77">
      <c r="A25" s="30">
        <v>22</v>
      </c>
      <c r="B25" s="22" t="s">
        <v>49</v>
      </c>
      <c r="C25" s="276"/>
      <c r="D25" s="22"/>
      <c r="E25" s="2"/>
      <c r="F25" s="6"/>
      <c r="G25" s="259"/>
      <c r="H25" s="281"/>
      <c r="I25" s="31"/>
      <c r="J25" s="2"/>
      <c r="K25" s="31"/>
      <c r="L25" s="260"/>
      <c r="M25" s="282"/>
      <c r="N25" s="31"/>
      <c r="O25" s="2"/>
      <c r="P25" s="31"/>
      <c r="Q25" s="260"/>
      <c r="R25" s="282"/>
      <c r="S25" s="31"/>
      <c r="T25" s="2">
        <v>7</v>
      </c>
      <c r="U25" s="30"/>
      <c r="V25" s="262"/>
      <c r="W25" s="269"/>
      <c r="X25" s="31"/>
      <c r="Y25" s="2">
        <v>4</v>
      </c>
      <c r="Z25" s="30"/>
      <c r="AA25" s="262"/>
      <c r="AB25" s="269"/>
      <c r="AC25" s="31"/>
      <c r="AD25" s="2"/>
      <c r="AE25" s="30"/>
      <c r="AF25" s="262"/>
      <c r="AG25" s="269"/>
      <c r="AH25" s="31"/>
      <c r="AI25" s="2"/>
      <c r="AJ25" s="30"/>
      <c r="AK25" s="262"/>
      <c r="AL25" s="269"/>
      <c r="AM25" s="31"/>
      <c r="AN25" s="2"/>
      <c r="AO25" s="30">
        <v>1</v>
      </c>
      <c r="AP25" s="262"/>
      <c r="AQ25" s="269"/>
      <c r="AR25" s="31">
        <v>1</v>
      </c>
      <c r="AS25" s="2"/>
      <c r="AT25" s="30">
        <v>2</v>
      </c>
      <c r="AU25" s="262"/>
      <c r="AV25" s="269"/>
      <c r="AW25" s="31"/>
      <c r="AX25" s="2"/>
      <c r="AY25" s="30">
        <v>2</v>
      </c>
      <c r="AZ25" s="262"/>
      <c r="BA25" s="269"/>
      <c r="BB25" s="31"/>
      <c r="BC25" s="31"/>
      <c r="BD25" s="30"/>
      <c r="BE25" s="262">
        <v>1</v>
      </c>
      <c r="BF25" s="269"/>
      <c r="BG25" s="31"/>
      <c r="BH25" s="2"/>
      <c r="BI25" s="30"/>
      <c r="BJ25" s="262"/>
      <c r="BK25" s="269"/>
      <c r="BL25" s="31"/>
      <c r="BM25" s="31"/>
      <c r="BN25" s="30"/>
      <c r="BO25" s="262"/>
      <c r="BP25" s="269"/>
      <c r="BQ25" s="31"/>
      <c r="BR25" s="30"/>
      <c r="BS25" s="30"/>
      <c r="BT25" s="262"/>
      <c r="BU25" s="273">
        <f t="shared" si="0"/>
        <v>0</v>
      </c>
      <c r="BV25" s="217">
        <v>1</v>
      </c>
      <c r="BW25" s="47">
        <v>12</v>
      </c>
      <c r="BX25" s="217">
        <v>5</v>
      </c>
      <c r="BY25" s="264">
        <v>1</v>
      </c>
    </row>
    <row r="26" spans="1:77">
      <c r="A26" s="30">
        <v>23</v>
      </c>
      <c r="B26" s="22" t="s">
        <v>50</v>
      </c>
      <c r="C26" s="276"/>
      <c r="D26" s="22"/>
      <c r="E26" s="2"/>
      <c r="F26" s="6"/>
      <c r="G26" s="259"/>
      <c r="H26" s="281"/>
      <c r="I26" s="31"/>
      <c r="J26" s="2"/>
      <c r="K26" s="31"/>
      <c r="L26" s="260"/>
      <c r="M26" s="282"/>
      <c r="N26" s="31"/>
      <c r="O26" s="2"/>
      <c r="P26" s="31">
        <v>1</v>
      </c>
      <c r="Q26" s="260"/>
      <c r="R26" s="282"/>
      <c r="S26" s="31"/>
      <c r="T26" s="2">
        <v>2</v>
      </c>
      <c r="U26" s="30"/>
      <c r="V26" s="262">
        <v>1</v>
      </c>
      <c r="W26" s="269"/>
      <c r="X26" s="31"/>
      <c r="Y26" s="2"/>
      <c r="Z26" s="30"/>
      <c r="AA26" s="262"/>
      <c r="AB26" s="269"/>
      <c r="AC26" s="31"/>
      <c r="AD26" s="2"/>
      <c r="AE26" s="30"/>
      <c r="AF26" s="262"/>
      <c r="AG26" s="269"/>
      <c r="AH26" s="31"/>
      <c r="AI26" s="2"/>
      <c r="AJ26" s="30"/>
      <c r="AK26" s="262"/>
      <c r="AL26" s="269"/>
      <c r="AM26" s="31"/>
      <c r="AN26" s="2"/>
      <c r="AO26" s="30"/>
      <c r="AP26" s="262"/>
      <c r="AQ26" s="269"/>
      <c r="AR26" s="31"/>
      <c r="AS26" s="2">
        <v>1</v>
      </c>
      <c r="AT26" s="30"/>
      <c r="AU26" s="262"/>
      <c r="AV26" s="269">
        <v>1</v>
      </c>
      <c r="AW26" s="31"/>
      <c r="AX26" s="2"/>
      <c r="AY26" s="30"/>
      <c r="AZ26" s="262"/>
      <c r="BA26" s="269"/>
      <c r="BB26" s="31"/>
      <c r="BC26" s="31"/>
      <c r="BD26" s="30"/>
      <c r="BE26" s="262"/>
      <c r="BF26" s="269"/>
      <c r="BG26" s="31"/>
      <c r="BH26" s="2"/>
      <c r="BI26" s="30"/>
      <c r="BJ26" s="262"/>
      <c r="BK26" s="269"/>
      <c r="BL26" s="31"/>
      <c r="BM26" s="31"/>
      <c r="BN26" s="30"/>
      <c r="BO26" s="262"/>
      <c r="BP26" s="269"/>
      <c r="BQ26" s="31"/>
      <c r="BR26" s="30"/>
      <c r="BS26" s="30"/>
      <c r="BT26" s="262"/>
      <c r="BU26" s="273">
        <f t="shared" si="0"/>
        <v>1</v>
      </c>
      <c r="BV26" s="217"/>
      <c r="BW26" s="47">
        <v>2</v>
      </c>
      <c r="BX26" s="217">
        <v>1</v>
      </c>
      <c r="BY26" s="264">
        <v>1</v>
      </c>
    </row>
    <row r="27" spans="1:77">
      <c r="A27" s="30">
        <v>24</v>
      </c>
      <c r="B27" s="32" t="s">
        <v>51</v>
      </c>
      <c r="C27" s="277"/>
      <c r="D27" s="6"/>
      <c r="E27" s="2"/>
      <c r="F27" s="6"/>
      <c r="G27" s="259"/>
      <c r="H27" s="281"/>
      <c r="I27" s="31"/>
      <c r="J27" s="2"/>
      <c r="K27" s="31">
        <v>1</v>
      </c>
      <c r="L27" s="260"/>
      <c r="M27" s="282"/>
      <c r="N27" s="31"/>
      <c r="O27" s="2"/>
      <c r="P27" s="31"/>
      <c r="Q27" s="260"/>
      <c r="R27" s="282"/>
      <c r="S27" s="31">
        <v>2</v>
      </c>
      <c r="T27" s="2"/>
      <c r="U27" s="30">
        <v>1</v>
      </c>
      <c r="V27" s="262"/>
      <c r="W27" s="269"/>
      <c r="X27" s="31"/>
      <c r="Y27" s="2"/>
      <c r="Z27" s="30"/>
      <c r="AA27" s="262"/>
      <c r="AB27" s="269"/>
      <c r="AC27" s="31"/>
      <c r="AD27" s="2"/>
      <c r="AE27" s="30"/>
      <c r="AF27" s="262"/>
      <c r="AG27" s="269"/>
      <c r="AH27" s="31"/>
      <c r="AI27" s="2"/>
      <c r="AJ27" s="30"/>
      <c r="AK27" s="262"/>
      <c r="AL27" s="269">
        <v>1</v>
      </c>
      <c r="AM27" s="31"/>
      <c r="AN27" s="2"/>
      <c r="AO27" s="30"/>
      <c r="AP27" s="262"/>
      <c r="AQ27" s="269"/>
      <c r="AR27" s="31">
        <v>1</v>
      </c>
      <c r="AS27" s="2">
        <v>1</v>
      </c>
      <c r="AT27" s="30">
        <v>1</v>
      </c>
      <c r="AU27" s="262">
        <v>1</v>
      </c>
      <c r="AV27" s="269">
        <v>1</v>
      </c>
      <c r="AW27" s="31"/>
      <c r="AX27" s="2"/>
      <c r="AY27" s="30">
        <v>2</v>
      </c>
      <c r="AZ27" s="262"/>
      <c r="BA27" s="269"/>
      <c r="BB27" s="31"/>
      <c r="BC27" s="31"/>
      <c r="BD27" s="30"/>
      <c r="BE27" s="262"/>
      <c r="BF27" s="269"/>
      <c r="BG27" s="31"/>
      <c r="BH27" s="2"/>
      <c r="BI27" s="30"/>
      <c r="BJ27" s="262"/>
      <c r="BK27" s="269"/>
      <c r="BL27" s="31"/>
      <c r="BM27" s="31"/>
      <c r="BN27" s="30"/>
      <c r="BO27" s="262"/>
      <c r="BP27" s="269"/>
      <c r="BQ27" s="31"/>
      <c r="BR27" s="30"/>
      <c r="BS27" s="30"/>
      <c r="BT27" s="262"/>
      <c r="BU27" s="273">
        <f t="shared" si="0"/>
        <v>2</v>
      </c>
      <c r="BV27" s="217">
        <v>3</v>
      </c>
      <c r="BW27" s="47">
        <v>1</v>
      </c>
      <c r="BX27" s="217">
        <v>5</v>
      </c>
      <c r="BY27" s="264">
        <v>1</v>
      </c>
    </row>
    <row r="28" spans="1:77">
      <c r="A28" s="30">
        <v>25</v>
      </c>
      <c r="B28" s="24" t="s">
        <v>52</v>
      </c>
      <c r="C28" s="278"/>
      <c r="D28" s="24"/>
      <c r="E28" s="2"/>
      <c r="F28" s="13"/>
      <c r="G28" s="259"/>
      <c r="H28" s="281"/>
      <c r="I28" s="31"/>
      <c r="J28" s="2"/>
      <c r="K28" s="31"/>
      <c r="L28" s="260"/>
      <c r="M28" s="282"/>
      <c r="N28" s="31"/>
      <c r="O28" s="2"/>
      <c r="P28" s="31"/>
      <c r="Q28" s="260">
        <v>1</v>
      </c>
      <c r="R28" s="282"/>
      <c r="S28" s="31"/>
      <c r="T28" s="2">
        <v>1</v>
      </c>
      <c r="U28" s="30"/>
      <c r="V28" s="262"/>
      <c r="W28" s="269"/>
      <c r="X28" s="31"/>
      <c r="Y28" s="2"/>
      <c r="Z28" s="30"/>
      <c r="AA28" s="262"/>
      <c r="AB28" s="269"/>
      <c r="AC28" s="31"/>
      <c r="AD28" s="2"/>
      <c r="AE28" s="30"/>
      <c r="AF28" s="262"/>
      <c r="AG28" s="269"/>
      <c r="AH28" s="31"/>
      <c r="AI28" s="2"/>
      <c r="AJ28" s="30"/>
      <c r="AK28" s="262"/>
      <c r="AL28" s="269"/>
      <c r="AM28" s="31"/>
      <c r="AN28" s="2"/>
      <c r="AO28" s="30"/>
      <c r="AP28" s="262"/>
      <c r="AQ28" s="269"/>
      <c r="AR28" s="31"/>
      <c r="AS28" s="2"/>
      <c r="AT28" s="30">
        <v>1</v>
      </c>
      <c r="AU28" s="262"/>
      <c r="AV28" s="269"/>
      <c r="AW28" s="31"/>
      <c r="AX28" s="2"/>
      <c r="AY28" s="30">
        <v>1</v>
      </c>
      <c r="AZ28" s="262"/>
      <c r="BA28" s="269">
        <v>1</v>
      </c>
      <c r="BB28" s="31"/>
      <c r="BC28" s="31"/>
      <c r="BD28" s="30"/>
      <c r="BE28" s="262"/>
      <c r="BF28" s="269"/>
      <c r="BG28" s="31"/>
      <c r="BH28" s="2"/>
      <c r="BI28" s="30"/>
      <c r="BJ28" s="262"/>
      <c r="BK28" s="269"/>
      <c r="BL28" s="31"/>
      <c r="BM28" s="31"/>
      <c r="BN28" s="30"/>
      <c r="BO28" s="262"/>
      <c r="BP28" s="269"/>
      <c r="BQ28" s="31"/>
      <c r="BR28" s="30"/>
      <c r="BS28" s="30"/>
      <c r="BT28" s="262"/>
      <c r="BU28" s="273">
        <f t="shared" si="0"/>
        <v>1</v>
      </c>
      <c r="BV28" s="217"/>
      <c r="BW28" s="47">
        <v>1</v>
      </c>
      <c r="BX28" s="217">
        <v>2</v>
      </c>
      <c r="BY28" s="264">
        <v>1</v>
      </c>
    </row>
    <row r="29" spans="1:77">
      <c r="A29" s="30">
        <v>26</v>
      </c>
      <c r="B29" s="22" t="s">
        <v>53</v>
      </c>
      <c r="C29" s="276"/>
      <c r="D29" s="22"/>
      <c r="E29" s="2"/>
      <c r="F29" s="6"/>
      <c r="G29" s="259"/>
      <c r="H29" s="281"/>
      <c r="I29" s="31"/>
      <c r="J29" s="2"/>
      <c r="K29" s="31"/>
      <c r="L29" s="260"/>
      <c r="M29" s="282"/>
      <c r="N29" s="31">
        <v>1</v>
      </c>
      <c r="O29" s="2"/>
      <c r="P29" s="31"/>
      <c r="Q29" s="260"/>
      <c r="R29" s="282"/>
      <c r="S29" s="31"/>
      <c r="T29" s="2"/>
      <c r="U29" s="30">
        <v>2</v>
      </c>
      <c r="V29" s="262"/>
      <c r="W29" s="269"/>
      <c r="X29" s="31"/>
      <c r="Y29" s="2"/>
      <c r="Z29" s="30"/>
      <c r="AA29" s="262"/>
      <c r="AB29" s="269"/>
      <c r="AC29" s="31"/>
      <c r="AD29" s="2"/>
      <c r="AE29" s="30"/>
      <c r="AF29" s="262"/>
      <c r="AG29" s="269"/>
      <c r="AH29" s="31"/>
      <c r="AI29" s="2"/>
      <c r="AJ29" s="30"/>
      <c r="AK29" s="262"/>
      <c r="AL29" s="269"/>
      <c r="AM29" s="31"/>
      <c r="AN29" s="2"/>
      <c r="AO29" s="30"/>
      <c r="AP29" s="262">
        <v>1</v>
      </c>
      <c r="AQ29" s="269"/>
      <c r="AR29" s="31"/>
      <c r="AS29" s="2"/>
      <c r="AT29" s="30"/>
      <c r="AU29" s="262">
        <v>1</v>
      </c>
      <c r="AV29" s="269"/>
      <c r="AW29" s="31">
        <v>1</v>
      </c>
      <c r="AX29" s="2"/>
      <c r="AY29" s="30">
        <v>1</v>
      </c>
      <c r="AZ29" s="262"/>
      <c r="BA29" s="269"/>
      <c r="BB29" s="31">
        <v>1</v>
      </c>
      <c r="BC29" s="31"/>
      <c r="BD29" s="30"/>
      <c r="BE29" s="262"/>
      <c r="BF29" s="269"/>
      <c r="BG29" s="31"/>
      <c r="BH29" s="2"/>
      <c r="BI29" s="30"/>
      <c r="BJ29" s="262"/>
      <c r="BK29" s="269"/>
      <c r="BL29" s="31"/>
      <c r="BM29" s="31"/>
      <c r="BN29" s="30"/>
      <c r="BO29" s="262"/>
      <c r="BP29" s="269"/>
      <c r="BQ29" s="31"/>
      <c r="BR29" s="30"/>
      <c r="BS29" s="30"/>
      <c r="BT29" s="262"/>
      <c r="BU29" s="273">
        <f t="shared" si="0"/>
        <v>0</v>
      </c>
      <c r="BV29" s="217">
        <v>3</v>
      </c>
      <c r="BW29" s="47">
        <v>2</v>
      </c>
      <c r="BX29" s="217">
        <v>3</v>
      </c>
      <c r="BY29" s="264">
        <v>2</v>
      </c>
    </row>
    <row r="30" spans="1:77">
      <c r="A30" s="30">
        <v>27</v>
      </c>
      <c r="B30" s="22" t="s">
        <v>54</v>
      </c>
      <c r="C30" s="276"/>
      <c r="D30" s="22"/>
      <c r="E30" s="2"/>
      <c r="F30" s="6"/>
      <c r="G30" s="259"/>
      <c r="H30" s="281"/>
      <c r="I30" s="31"/>
      <c r="J30" s="2"/>
      <c r="K30" s="31"/>
      <c r="L30" s="261">
        <v>1</v>
      </c>
      <c r="M30" s="283">
        <v>2</v>
      </c>
      <c r="N30" s="31">
        <v>1</v>
      </c>
      <c r="O30" s="2"/>
      <c r="P30" s="31"/>
      <c r="Q30" s="260"/>
      <c r="R30" s="282"/>
      <c r="S30" s="31">
        <v>4</v>
      </c>
      <c r="T30" s="2">
        <v>1</v>
      </c>
      <c r="U30" s="30"/>
      <c r="V30" s="262"/>
      <c r="W30" s="269"/>
      <c r="X30" s="31"/>
      <c r="Y30" s="2"/>
      <c r="Z30" s="30"/>
      <c r="AA30" s="262"/>
      <c r="AB30" s="269"/>
      <c r="AC30" s="31"/>
      <c r="AD30" s="2"/>
      <c r="AE30" s="30"/>
      <c r="AF30" s="262"/>
      <c r="AG30" s="269"/>
      <c r="AH30" s="31"/>
      <c r="AI30" s="2"/>
      <c r="AJ30" s="30"/>
      <c r="AK30" s="262"/>
      <c r="AL30" s="269"/>
      <c r="AM30" s="31"/>
      <c r="AN30" s="2"/>
      <c r="AO30" s="30"/>
      <c r="AP30" s="262"/>
      <c r="AQ30" s="269">
        <v>1</v>
      </c>
      <c r="AR30" s="31">
        <v>1</v>
      </c>
      <c r="AS30" s="2"/>
      <c r="AT30" s="30"/>
      <c r="AU30" s="262"/>
      <c r="AV30" s="269">
        <v>3</v>
      </c>
      <c r="AW30" s="31"/>
      <c r="AX30" s="2"/>
      <c r="AY30" s="30"/>
      <c r="AZ30" s="262"/>
      <c r="BA30" s="269"/>
      <c r="BB30" s="31"/>
      <c r="BC30" s="31"/>
      <c r="BD30" s="30"/>
      <c r="BE30" s="262"/>
      <c r="BF30" s="269"/>
      <c r="BG30" s="31"/>
      <c r="BH30" s="2"/>
      <c r="BI30" s="30"/>
      <c r="BJ30" s="262"/>
      <c r="BK30" s="269"/>
      <c r="BL30" s="31"/>
      <c r="BM30" s="31"/>
      <c r="BN30" s="30"/>
      <c r="BO30" s="262"/>
      <c r="BP30" s="269"/>
      <c r="BQ30" s="31"/>
      <c r="BR30" s="30"/>
      <c r="BS30" s="30"/>
      <c r="BT30" s="262"/>
      <c r="BU30" s="273">
        <f t="shared" si="0"/>
        <v>6</v>
      </c>
      <c r="BV30" s="217">
        <v>6</v>
      </c>
      <c r="BW30" s="47">
        <v>2</v>
      </c>
      <c r="BX30" s="217"/>
      <c r="BY30" s="264" t="s">
        <v>121</v>
      </c>
    </row>
    <row r="31" spans="1:77">
      <c r="A31" s="30">
        <v>28</v>
      </c>
      <c r="B31" s="22" t="s">
        <v>55</v>
      </c>
      <c r="C31" s="276"/>
      <c r="D31" s="22"/>
      <c r="E31" s="2"/>
      <c r="F31" s="6"/>
      <c r="G31" s="259"/>
      <c r="H31" s="281"/>
      <c r="I31" s="31"/>
      <c r="J31" s="2"/>
      <c r="K31" s="31"/>
      <c r="L31" s="260"/>
      <c r="M31" s="282"/>
      <c r="N31" s="31"/>
      <c r="O31" s="2">
        <v>1</v>
      </c>
      <c r="P31" s="31"/>
      <c r="Q31" s="260"/>
      <c r="R31" s="282"/>
      <c r="S31" s="31">
        <v>4</v>
      </c>
      <c r="T31" s="2">
        <v>2</v>
      </c>
      <c r="U31" s="30">
        <v>5</v>
      </c>
      <c r="V31" s="262">
        <v>2</v>
      </c>
      <c r="W31" s="269"/>
      <c r="X31" s="31"/>
      <c r="Y31" s="2"/>
      <c r="Z31" s="30"/>
      <c r="AA31" s="262"/>
      <c r="AB31" s="269"/>
      <c r="AC31" s="31"/>
      <c r="AD31" s="2"/>
      <c r="AE31" s="30"/>
      <c r="AF31" s="262"/>
      <c r="AG31" s="269"/>
      <c r="AH31" s="31"/>
      <c r="AI31" s="2"/>
      <c r="AJ31" s="30"/>
      <c r="AK31" s="262"/>
      <c r="AL31" s="269"/>
      <c r="AM31" s="31"/>
      <c r="AN31" s="2"/>
      <c r="AO31" s="30"/>
      <c r="AP31" s="262"/>
      <c r="AQ31" s="269"/>
      <c r="AR31" s="31"/>
      <c r="AS31" s="2">
        <v>1</v>
      </c>
      <c r="AT31" s="30">
        <v>3</v>
      </c>
      <c r="AU31" s="262"/>
      <c r="AV31" s="269"/>
      <c r="AW31" s="31">
        <v>1</v>
      </c>
      <c r="AX31" s="2"/>
      <c r="AY31" s="30">
        <v>1</v>
      </c>
      <c r="AZ31" s="262"/>
      <c r="BA31" s="269"/>
      <c r="BB31" s="31"/>
      <c r="BC31" s="31"/>
      <c r="BD31" s="30"/>
      <c r="BE31" s="262"/>
      <c r="BF31" s="269"/>
      <c r="BG31" s="31"/>
      <c r="BH31" s="2"/>
      <c r="BI31" s="30"/>
      <c r="BJ31" s="262"/>
      <c r="BK31" s="269"/>
      <c r="BL31" s="31"/>
      <c r="BM31" s="31"/>
      <c r="BN31" s="30"/>
      <c r="BO31" s="262"/>
      <c r="BP31" s="269"/>
      <c r="BQ31" s="31"/>
      <c r="BR31" s="30"/>
      <c r="BS31" s="30"/>
      <c r="BT31" s="262"/>
      <c r="BU31" s="273">
        <f t="shared" si="0"/>
        <v>0</v>
      </c>
      <c r="BV31" s="217">
        <v>5</v>
      </c>
      <c r="BW31" s="47">
        <v>4</v>
      </c>
      <c r="BX31" s="217">
        <v>9</v>
      </c>
      <c r="BY31" s="264">
        <v>2</v>
      </c>
    </row>
    <row r="32" spans="1:77">
      <c r="A32" s="30">
        <v>29</v>
      </c>
      <c r="B32" s="22" t="s">
        <v>41</v>
      </c>
      <c r="C32" s="276"/>
      <c r="D32" s="22"/>
      <c r="E32" s="2"/>
      <c r="F32" s="6"/>
      <c r="G32" s="259"/>
      <c r="H32" s="281"/>
      <c r="I32" s="31"/>
      <c r="J32" s="2"/>
      <c r="K32" s="31"/>
      <c r="L32" s="260"/>
      <c r="M32" s="282"/>
      <c r="N32" s="31"/>
      <c r="O32" s="2"/>
      <c r="P32" s="31">
        <v>1</v>
      </c>
      <c r="Q32" s="260"/>
      <c r="R32" s="282"/>
      <c r="S32" s="31">
        <v>2</v>
      </c>
      <c r="T32" s="2"/>
      <c r="U32" s="33">
        <v>3</v>
      </c>
      <c r="V32" s="263"/>
      <c r="W32" s="269"/>
      <c r="X32" s="31"/>
      <c r="Y32" s="2"/>
      <c r="Z32" s="30"/>
      <c r="AA32" s="262"/>
      <c r="AB32" s="269"/>
      <c r="AC32" s="31"/>
      <c r="AD32" s="2"/>
      <c r="AE32" s="30"/>
      <c r="AF32" s="262"/>
      <c r="AG32" s="269"/>
      <c r="AH32" s="31"/>
      <c r="AI32" s="2"/>
      <c r="AJ32" s="30"/>
      <c r="AK32" s="262"/>
      <c r="AL32" s="269"/>
      <c r="AM32" s="31">
        <v>1</v>
      </c>
      <c r="AN32" s="2"/>
      <c r="AO32" s="30"/>
      <c r="AP32" s="262"/>
      <c r="AQ32" s="269"/>
      <c r="AR32" s="31"/>
      <c r="AS32" s="2"/>
      <c r="AT32" s="30"/>
      <c r="AU32" s="262"/>
      <c r="AV32" s="269"/>
      <c r="AW32" s="31"/>
      <c r="AX32" s="2"/>
      <c r="AY32" s="30"/>
      <c r="AZ32" s="262"/>
      <c r="BA32" s="269"/>
      <c r="BB32" s="31"/>
      <c r="BC32" s="31"/>
      <c r="BD32" s="30"/>
      <c r="BE32" s="262"/>
      <c r="BF32" s="269"/>
      <c r="BG32" s="31"/>
      <c r="BH32" s="2"/>
      <c r="BI32" s="30"/>
      <c r="BJ32" s="262"/>
      <c r="BK32" s="269"/>
      <c r="BL32" s="31"/>
      <c r="BM32" s="31"/>
      <c r="BN32" s="30"/>
      <c r="BO32" s="262"/>
      <c r="BP32" s="269"/>
      <c r="BQ32" s="31"/>
      <c r="BR32" s="30"/>
      <c r="BS32" s="30"/>
      <c r="BT32" s="262"/>
      <c r="BU32" s="273">
        <f t="shared" si="0"/>
        <v>0</v>
      </c>
      <c r="BV32" s="217">
        <v>3</v>
      </c>
      <c r="BW32" s="47"/>
      <c r="BX32" s="217">
        <v>4</v>
      </c>
      <c r="BY32" s="264"/>
    </row>
    <row r="33" spans="1:77">
      <c r="A33" s="30">
        <v>30</v>
      </c>
      <c r="B33" s="22" t="s">
        <v>56</v>
      </c>
      <c r="C33" s="276"/>
      <c r="D33" s="22"/>
      <c r="E33" s="2"/>
      <c r="F33" s="6"/>
      <c r="G33" s="259"/>
      <c r="H33" s="281"/>
      <c r="I33" s="31"/>
      <c r="J33" s="2"/>
      <c r="K33" s="31">
        <v>2</v>
      </c>
      <c r="L33" s="261">
        <v>7</v>
      </c>
      <c r="M33" s="283">
        <v>2</v>
      </c>
      <c r="N33" s="31"/>
      <c r="O33" s="2">
        <v>3</v>
      </c>
      <c r="P33" s="31"/>
      <c r="Q33" s="260">
        <v>1</v>
      </c>
      <c r="R33" s="282">
        <v>1</v>
      </c>
      <c r="S33" s="31"/>
      <c r="T33" s="2">
        <v>2</v>
      </c>
      <c r="U33" s="30"/>
      <c r="V33" s="262">
        <v>2</v>
      </c>
      <c r="W33" s="269"/>
      <c r="X33" s="31"/>
      <c r="Y33" s="2"/>
      <c r="Z33" s="30"/>
      <c r="AA33" s="262"/>
      <c r="AB33" s="269"/>
      <c r="AC33" s="31"/>
      <c r="AD33" s="2"/>
      <c r="AE33" s="30"/>
      <c r="AF33" s="262"/>
      <c r="AG33" s="269"/>
      <c r="AH33" s="31"/>
      <c r="AI33" s="2"/>
      <c r="AJ33" s="30"/>
      <c r="AK33" s="262"/>
      <c r="AL33" s="269"/>
      <c r="AM33" s="31"/>
      <c r="AN33" s="2"/>
      <c r="AO33" s="30">
        <v>1</v>
      </c>
      <c r="AP33" s="262"/>
      <c r="AQ33" s="269"/>
      <c r="AR33" s="31"/>
      <c r="AS33" s="2"/>
      <c r="AT33" s="30"/>
      <c r="AU33" s="262"/>
      <c r="AV33" s="269">
        <v>1</v>
      </c>
      <c r="AW33" s="31">
        <v>1</v>
      </c>
      <c r="AX33" s="2">
        <v>1</v>
      </c>
      <c r="AY33" s="30"/>
      <c r="AZ33" s="262"/>
      <c r="BA33" s="269">
        <v>2</v>
      </c>
      <c r="BB33" s="31"/>
      <c r="BC33" s="31"/>
      <c r="BD33" s="30"/>
      <c r="BE33" s="262"/>
      <c r="BF33" s="269"/>
      <c r="BG33" s="31"/>
      <c r="BH33" s="2"/>
      <c r="BI33" s="30"/>
      <c r="BJ33" s="262"/>
      <c r="BK33" s="269"/>
      <c r="BL33" s="31"/>
      <c r="BM33" s="31"/>
      <c r="BN33" s="30"/>
      <c r="BO33" s="262"/>
      <c r="BP33" s="269"/>
      <c r="BQ33" s="31"/>
      <c r="BR33" s="30"/>
      <c r="BS33" s="30"/>
      <c r="BT33" s="262"/>
      <c r="BU33" s="273">
        <f t="shared" si="0"/>
        <v>6</v>
      </c>
      <c r="BV33" s="217">
        <v>1</v>
      </c>
      <c r="BW33" s="47">
        <v>6</v>
      </c>
      <c r="BX33" s="217">
        <v>3</v>
      </c>
      <c r="BY33" s="264" t="s">
        <v>122</v>
      </c>
    </row>
    <row r="34" spans="1:77">
      <c r="A34" s="30">
        <v>31</v>
      </c>
      <c r="B34" s="22" t="s">
        <v>57</v>
      </c>
      <c r="C34" s="276"/>
      <c r="D34" s="22"/>
      <c r="E34" s="2"/>
      <c r="F34" s="6"/>
      <c r="G34" s="259"/>
      <c r="H34" s="281"/>
      <c r="I34" s="31"/>
      <c r="J34" s="2"/>
      <c r="K34" s="31"/>
      <c r="L34" s="260"/>
      <c r="M34" s="282">
        <v>1</v>
      </c>
      <c r="N34" s="31"/>
      <c r="O34" s="2"/>
      <c r="P34" s="31"/>
      <c r="Q34" s="260"/>
      <c r="R34" s="282">
        <v>2</v>
      </c>
      <c r="S34" s="31">
        <v>1</v>
      </c>
      <c r="T34" s="2">
        <v>1</v>
      </c>
      <c r="U34" s="30">
        <v>1</v>
      </c>
      <c r="V34" s="262"/>
      <c r="W34" s="269"/>
      <c r="X34" s="31"/>
      <c r="Y34" s="2"/>
      <c r="Z34" s="30"/>
      <c r="AA34" s="262"/>
      <c r="AB34" s="269"/>
      <c r="AC34" s="31"/>
      <c r="AD34" s="2"/>
      <c r="AE34" s="30"/>
      <c r="AF34" s="262"/>
      <c r="AG34" s="269"/>
      <c r="AH34" s="31"/>
      <c r="AI34" s="2"/>
      <c r="AJ34" s="30"/>
      <c r="AK34" s="262"/>
      <c r="AL34" s="269"/>
      <c r="AM34" s="31"/>
      <c r="AN34" s="2"/>
      <c r="AO34" s="30"/>
      <c r="AP34" s="262"/>
      <c r="AQ34" s="269"/>
      <c r="AR34" s="31"/>
      <c r="AS34" s="2"/>
      <c r="AT34" s="30"/>
      <c r="AU34" s="262"/>
      <c r="AV34" s="269"/>
      <c r="AW34" s="31"/>
      <c r="AX34" s="2"/>
      <c r="AY34" s="30"/>
      <c r="AZ34" s="262"/>
      <c r="BA34" s="269"/>
      <c r="BB34" s="31"/>
      <c r="BC34" s="31"/>
      <c r="BD34" s="30"/>
      <c r="BE34" s="262"/>
      <c r="BF34" s="269"/>
      <c r="BG34" s="31"/>
      <c r="BH34" s="2"/>
      <c r="BI34" s="30"/>
      <c r="BJ34" s="262"/>
      <c r="BK34" s="269"/>
      <c r="BL34" s="31"/>
      <c r="BM34" s="31"/>
      <c r="BN34" s="30"/>
      <c r="BO34" s="262"/>
      <c r="BP34" s="269"/>
      <c r="BQ34" s="31"/>
      <c r="BR34" s="30"/>
      <c r="BS34" s="30"/>
      <c r="BT34" s="262"/>
      <c r="BU34" s="273">
        <f t="shared" si="0"/>
        <v>3</v>
      </c>
      <c r="BV34" s="217">
        <v>1</v>
      </c>
      <c r="BW34" s="47">
        <v>1</v>
      </c>
      <c r="BX34" s="217">
        <v>1</v>
      </c>
      <c r="BY34" s="264"/>
    </row>
    <row r="35" spans="1:77">
      <c r="A35" s="30">
        <v>32</v>
      </c>
      <c r="B35" s="22" t="s">
        <v>58</v>
      </c>
      <c r="C35" s="276"/>
      <c r="D35" s="22"/>
      <c r="E35" s="2"/>
      <c r="F35" s="6"/>
      <c r="G35" s="259"/>
      <c r="H35" s="281"/>
      <c r="I35" s="31"/>
      <c r="J35" s="2"/>
      <c r="K35" s="31"/>
      <c r="L35" s="260"/>
      <c r="M35" s="282"/>
      <c r="N35" s="31"/>
      <c r="O35" s="2"/>
      <c r="P35" s="31"/>
      <c r="Q35" s="260"/>
      <c r="R35" s="282"/>
      <c r="S35" s="31"/>
      <c r="T35" s="2">
        <v>1</v>
      </c>
      <c r="U35" s="30"/>
      <c r="V35" s="262"/>
      <c r="W35" s="269"/>
      <c r="X35" s="31"/>
      <c r="Y35" s="2"/>
      <c r="Z35" s="30"/>
      <c r="AA35" s="262"/>
      <c r="AB35" s="269"/>
      <c r="AC35" s="31"/>
      <c r="AD35" s="2"/>
      <c r="AE35" s="30"/>
      <c r="AF35" s="262"/>
      <c r="AG35" s="269"/>
      <c r="AH35" s="31"/>
      <c r="AI35" s="2"/>
      <c r="AJ35" s="30"/>
      <c r="AK35" s="262"/>
      <c r="AL35" s="269"/>
      <c r="AM35" s="31"/>
      <c r="AN35" s="2"/>
      <c r="AO35" s="30"/>
      <c r="AP35" s="262"/>
      <c r="AQ35" s="269">
        <v>1</v>
      </c>
      <c r="AR35" s="31"/>
      <c r="AS35" s="2"/>
      <c r="AT35" s="30"/>
      <c r="AU35" s="262"/>
      <c r="AV35" s="269"/>
      <c r="AW35" s="31"/>
      <c r="AX35" s="2"/>
      <c r="AY35" s="30"/>
      <c r="AZ35" s="262"/>
      <c r="BA35" s="269"/>
      <c r="BB35" s="31"/>
      <c r="BC35" s="31"/>
      <c r="BD35" s="30"/>
      <c r="BE35" s="262"/>
      <c r="BF35" s="269"/>
      <c r="BG35" s="31"/>
      <c r="BH35" s="2"/>
      <c r="BI35" s="30"/>
      <c r="BJ35" s="262"/>
      <c r="BK35" s="269"/>
      <c r="BL35" s="31"/>
      <c r="BM35" s="31"/>
      <c r="BN35" s="30"/>
      <c r="BO35" s="262"/>
      <c r="BP35" s="269"/>
      <c r="BQ35" s="31"/>
      <c r="BR35" s="30"/>
      <c r="BS35" s="30"/>
      <c r="BT35" s="262"/>
      <c r="BU35" s="273">
        <f t="shared" si="0"/>
        <v>1</v>
      </c>
      <c r="BV35" s="217"/>
      <c r="BW35" s="47">
        <v>1</v>
      </c>
      <c r="BX35" s="217"/>
      <c r="BY35" s="264"/>
    </row>
    <row r="36" spans="1:77">
      <c r="A36" s="30">
        <v>33</v>
      </c>
      <c r="B36" s="22" t="s">
        <v>59</v>
      </c>
      <c r="C36" s="276"/>
      <c r="D36" s="22"/>
      <c r="E36" s="2"/>
      <c r="F36" s="6"/>
      <c r="G36" s="259"/>
      <c r="H36" s="281"/>
      <c r="I36" s="31"/>
      <c r="J36" s="2"/>
      <c r="K36" s="31"/>
      <c r="L36" s="260"/>
      <c r="M36" s="282"/>
      <c r="N36" s="31"/>
      <c r="O36" s="2"/>
      <c r="P36" s="31"/>
      <c r="Q36" s="260"/>
      <c r="R36" s="282">
        <v>2</v>
      </c>
      <c r="S36" s="31">
        <v>1</v>
      </c>
      <c r="T36" s="2"/>
      <c r="U36" s="30"/>
      <c r="V36" s="262"/>
      <c r="W36" s="269"/>
      <c r="X36" s="31"/>
      <c r="Y36" s="2"/>
      <c r="Z36" s="30"/>
      <c r="AA36" s="262"/>
      <c r="AB36" s="269"/>
      <c r="AC36" s="31"/>
      <c r="AD36" s="2"/>
      <c r="AE36" s="30"/>
      <c r="AF36" s="262"/>
      <c r="AG36" s="269"/>
      <c r="AH36" s="31"/>
      <c r="AI36" s="2"/>
      <c r="AJ36" s="30"/>
      <c r="AK36" s="262"/>
      <c r="AL36" s="269"/>
      <c r="AM36" s="31">
        <v>1</v>
      </c>
      <c r="AN36" s="2"/>
      <c r="AO36" s="30"/>
      <c r="AP36" s="262"/>
      <c r="AQ36" s="269"/>
      <c r="AR36" s="31"/>
      <c r="AS36" s="2"/>
      <c r="AT36" s="30"/>
      <c r="AU36" s="262"/>
      <c r="AV36" s="269">
        <v>1</v>
      </c>
      <c r="AW36" s="31"/>
      <c r="AX36" s="2"/>
      <c r="AY36" s="30"/>
      <c r="AZ36" s="262"/>
      <c r="BA36" s="269"/>
      <c r="BB36" s="31"/>
      <c r="BC36" s="31"/>
      <c r="BD36" s="30"/>
      <c r="BE36" s="262"/>
      <c r="BF36" s="269"/>
      <c r="BG36" s="31"/>
      <c r="BH36" s="2"/>
      <c r="BI36" s="30"/>
      <c r="BJ36" s="262"/>
      <c r="BK36" s="269"/>
      <c r="BL36" s="31"/>
      <c r="BM36" s="31"/>
      <c r="BN36" s="30"/>
      <c r="BO36" s="262"/>
      <c r="BP36" s="269"/>
      <c r="BQ36" s="31"/>
      <c r="BR36" s="30"/>
      <c r="BS36" s="30"/>
      <c r="BT36" s="262"/>
      <c r="BU36" s="273">
        <f t="shared" si="0"/>
        <v>3</v>
      </c>
      <c r="BV36" s="217">
        <v>2</v>
      </c>
      <c r="BW36" s="47"/>
      <c r="BX36" s="217"/>
      <c r="BY36" s="264"/>
    </row>
    <row r="37" spans="1:77">
      <c r="A37" s="30">
        <v>34</v>
      </c>
      <c r="B37" s="22" t="s">
        <v>60</v>
      </c>
      <c r="C37" s="276"/>
      <c r="D37" s="22"/>
      <c r="E37" s="2"/>
      <c r="F37" s="6"/>
      <c r="G37" s="259"/>
      <c r="H37" s="281"/>
      <c r="I37" s="31"/>
      <c r="J37" s="2"/>
      <c r="K37" s="31"/>
      <c r="L37" s="260"/>
      <c r="M37" s="282"/>
      <c r="N37" s="31"/>
      <c r="O37" s="2"/>
      <c r="P37" s="31"/>
      <c r="Q37" s="260"/>
      <c r="R37" s="282"/>
      <c r="S37" s="31"/>
      <c r="T37" s="2"/>
      <c r="U37" s="30"/>
      <c r="V37" s="262">
        <v>1</v>
      </c>
      <c r="W37" s="269"/>
      <c r="X37" s="31"/>
      <c r="Y37" s="2"/>
      <c r="Z37" s="30"/>
      <c r="AA37" s="262"/>
      <c r="AB37" s="269"/>
      <c r="AC37" s="31"/>
      <c r="AD37" s="2"/>
      <c r="AE37" s="30"/>
      <c r="AF37" s="262"/>
      <c r="AG37" s="269"/>
      <c r="AH37" s="31"/>
      <c r="AI37" s="2"/>
      <c r="AJ37" s="30"/>
      <c r="AK37" s="262"/>
      <c r="AL37" s="269"/>
      <c r="AM37" s="31"/>
      <c r="AN37" s="2"/>
      <c r="AO37" s="30"/>
      <c r="AP37" s="262"/>
      <c r="AQ37" s="269"/>
      <c r="AR37" s="31"/>
      <c r="AS37" s="2"/>
      <c r="AT37" s="30"/>
      <c r="AU37" s="262"/>
      <c r="AV37" s="269"/>
      <c r="AW37" s="31"/>
      <c r="AX37" s="2"/>
      <c r="AY37" s="30"/>
      <c r="AZ37" s="262"/>
      <c r="BA37" s="269"/>
      <c r="BB37" s="31"/>
      <c r="BC37" s="31"/>
      <c r="BD37" s="30"/>
      <c r="BE37" s="262"/>
      <c r="BF37" s="269"/>
      <c r="BG37" s="31"/>
      <c r="BH37" s="2"/>
      <c r="BI37" s="30"/>
      <c r="BJ37" s="262"/>
      <c r="BK37" s="269"/>
      <c r="BL37" s="31"/>
      <c r="BM37" s="31"/>
      <c r="BN37" s="30"/>
      <c r="BO37" s="262"/>
      <c r="BP37" s="269"/>
      <c r="BQ37" s="31"/>
      <c r="BR37" s="30"/>
      <c r="BS37" s="30"/>
      <c r="BT37" s="262"/>
      <c r="BU37" s="273">
        <f t="shared" si="0"/>
        <v>0</v>
      </c>
      <c r="BV37" s="217"/>
      <c r="BW37" s="47"/>
      <c r="BX37" s="217"/>
      <c r="BY37" s="264">
        <v>1</v>
      </c>
    </row>
    <row r="38" spans="1:77">
      <c r="A38" s="30">
        <v>35</v>
      </c>
      <c r="B38" s="22" t="s">
        <v>61</v>
      </c>
      <c r="C38" s="276"/>
      <c r="D38" s="22"/>
      <c r="E38" s="2"/>
      <c r="F38" s="6"/>
      <c r="G38" s="259"/>
      <c r="H38" s="281">
        <v>1</v>
      </c>
      <c r="I38" s="31"/>
      <c r="J38" s="2"/>
      <c r="K38" s="31"/>
      <c r="L38" s="260"/>
      <c r="M38" s="282">
        <v>2</v>
      </c>
      <c r="N38" s="31"/>
      <c r="O38" s="2">
        <v>1</v>
      </c>
      <c r="P38" s="31">
        <v>1</v>
      </c>
      <c r="Q38" s="260">
        <v>1</v>
      </c>
      <c r="R38" s="282">
        <v>2</v>
      </c>
      <c r="S38" s="31">
        <v>1</v>
      </c>
      <c r="T38" s="2"/>
      <c r="U38" s="30">
        <v>2</v>
      </c>
      <c r="V38" s="262">
        <v>2</v>
      </c>
      <c r="W38" s="269">
        <v>1</v>
      </c>
      <c r="X38" s="31"/>
      <c r="Y38" s="2"/>
      <c r="Z38" s="30"/>
      <c r="AA38" s="262"/>
      <c r="AB38" s="269"/>
      <c r="AC38" s="31"/>
      <c r="AD38" s="2"/>
      <c r="AE38" s="30"/>
      <c r="AF38" s="262"/>
      <c r="AG38" s="269"/>
      <c r="AH38" s="31"/>
      <c r="AI38" s="2"/>
      <c r="AJ38" s="30"/>
      <c r="AK38" s="262"/>
      <c r="AL38" s="269"/>
      <c r="AM38" s="31"/>
      <c r="AN38" s="2"/>
      <c r="AO38" s="30"/>
      <c r="AP38" s="262"/>
      <c r="AQ38" s="269"/>
      <c r="AR38" s="31"/>
      <c r="AS38" s="2"/>
      <c r="AT38" s="30">
        <v>1</v>
      </c>
      <c r="AU38" s="262"/>
      <c r="AV38" s="269">
        <v>2</v>
      </c>
      <c r="AW38" s="31">
        <v>1</v>
      </c>
      <c r="AX38" s="2"/>
      <c r="AY38" s="30"/>
      <c r="AZ38" s="262">
        <v>2</v>
      </c>
      <c r="BA38" s="269"/>
      <c r="BB38" s="31"/>
      <c r="BC38" s="31"/>
      <c r="BD38" s="30"/>
      <c r="BE38" s="262"/>
      <c r="BF38" s="269"/>
      <c r="BG38" s="31"/>
      <c r="BH38" s="2">
        <v>1</v>
      </c>
      <c r="BI38" s="30"/>
      <c r="BJ38" s="262">
        <v>1</v>
      </c>
      <c r="BK38" s="269"/>
      <c r="BL38" s="31"/>
      <c r="BM38" s="31"/>
      <c r="BN38" s="30"/>
      <c r="BO38" s="262"/>
      <c r="BP38" s="269"/>
      <c r="BQ38" s="31"/>
      <c r="BR38" s="30"/>
      <c r="BS38" s="30"/>
      <c r="BT38" s="262"/>
      <c r="BU38" s="273">
        <f t="shared" si="0"/>
        <v>8</v>
      </c>
      <c r="BV38" s="217">
        <v>2</v>
      </c>
      <c r="BW38" s="47">
        <v>2</v>
      </c>
      <c r="BX38" s="217">
        <v>4</v>
      </c>
      <c r="BY38" s="264">
        <v>6</v>
      </c>
    </row>
    <row r="39" spans="1:77">
      <c r="A39" s="30">
        <v>36</v>
      </c>
      <c r="B39" s="22" t="s">
        <v>42</v>
      </c>
      <c r="C39" s="276"/>
      <c r="D39" s="22"/>
      <c r="E39" s="2"/>
      <c r="F39" s="6"/>
      <c r="G39" s="259"/>
      <c r="H39" s="281"/>
      <c r="I39" s="31"/>
      <c r="J39" s="2"/>
      <c r="K39" s="31"/>
      <c r="L39" s="260"/>
      <c r="M39" s="282"/>
      <c r="N39" s="31"/>
      <c r="O39" s="2"/>
      <c r="P39" s="31">
        <v>1</v>
      </c>
      <c r="Q39" s="260">
        <v>1</v>
      </c>
      <c r="R39" s="282"/>
      <c r="S39" s="31"/>
      <c r="T39" s="2"/>
      <c r="U39" s="33"/>
      <c r="V39" s="263">
        <v>4</v>
      </c>
      <c r="W39" s="269"/>
      <c r="X39" s="31"/>
      <c r="Y39" s="2"/>
      <c r="Z39" s="30"/>
      <c r="AA39" s="262"/>
      <c r="AB39" s="269"/>
      <c r="AC39" s="31"/>
      <c r="AD39" s="2"/>
      <c r="AE39" s="30"/>
      <c r="AF39" s="262"/>
      <c r="AG39" s="269"/>
      <c r="AH39" s="31"/>
      <c r="AI39" s="2"/>
      <c r="AJ39" s="30"/>
      <c r="AK39" s="262"/>
      <c r="AL39" s="269"/>
      <c r="AM39" s="31"/>
      <c r="AN39" s="2"/>
      <c r="AO39" s="30"/>
      <c r="AP39" s="262"/>
      <c r="AQ39" s="269">
        <v>1</v>
      </c>
      <c r="AR39" s="31"/>
      <c r="AS39" s="2"/>
      <c r="AT39" s="30"/>
      <c r="AU39" s="262"/>
      <c r="AV39" s="269"/>
      <c r="AW39" s="31"/>
      <c r="AX39" s="2"/>
      <c r="AY39" s="30"/>
      <c r="AZ39" s="262"/>
      <c r="BA39" s="269"/>
      <c r="BB39" s="31"/>
      <c r="BC39" s="31"/>
      <c r="BD39" s="30"/>
      <c r="BE39" s="262"/>
      <c r="BF39" s="269"/>
      <c r="BG39" s="31"/>
      <c r="BH39" s="2"/>
      <c r="BI39" s="30"/>
      <c r="BJ39" s="262"/>
      <c r="BK39" s="269"/>
      <c r="BL39" s="31"/>
      <c r="BM39" s="31"/>
      <c r="BN39" s="30"/>
      <c r="BO39" s="262"/>
      <c r="BP39" s="269"/>
      <c r="BQ39" s="31"/>
      <c r="BR39" s="30"/>
      <c r="BS39" s="30"/>
      <c r="BT39" s="262"/>
      <c r="BU39" s="273">
        <f t="shared" si="0"/>
        <v>1</v>
      </c>
      <c r="BV39" s="217"/>
      <c r="BW39" s="47"/>
      <c r="BX39" s="217">
        <v>1</v>
      </c>
      <c r="BY39" s="264">
        <v>5</v>
      </c>
    </row>
    <row r="40" spans="1:77">
      <c r="A40" s="30">
        <v>37</v>
      </c>
      <c r="B40" s="22" t="s">
        <v>62</v>
      </c>
      <c r="C40" s="276"/>
      <c r="D40" s="22"/>
      <c r="E40" s="2"/>
      <c r="F40" s="6"/>
      <c r="G40" s="259"/>
      <c r="H40" s="281"/>
      <c r="I40" s="31"/>
      <c r="J40" s="2"/>
      <c r="K40" s="31">
        <v>1</v>
      </c>
      <c r="L40" s="260"/>
      <c r="M40" s="282"/>
      <c r="N40" s="31"/>
      <c r="O40" s="2">
        <v>1</v>
      </c>
      <c r="P40" s="31"/>
      <c r="Q40" s="260">
        <v>1</v>
      </c>
      <c r="R40" s="282">
        <v>1</v>
      </c>
      <c r="S40" s="31">
        <v>1</v>
      </c>
      <c r="T40" s="2">
        <v>2</v>
      </c>
      <c r="U40" s="30">
        <v>2</v>
      </c>
      <c r="V40" s="262">
        <v>1</v>
      </c>
      <c r="W40" s="269"/>
      <c r="X40" s="31"/>
      <c r="Y40" s="2"/>
      <c r="Z40" s="30"/>
      <c r="AA40" s="262">
        <v>1</v>
      </c>
      <c r="AB40" s="269"/>
      <c r="AC40" s="31"/>
      <c r="AD40" s="2"/>
      <c r="AE40" s="30"/>
      <c r="AF40" s="262"/>
      <c r="AG40" s="269"/>
      <c r="AH40" s="31"/>
      <c r="AI40" s="2"/>
      <c r="AJ40" s="30"/>
      <c r="AK40" s="262"/>
      <c r="AL40" s="269"/>
      <c r="AM40" s="31"/>
      <c r="AN40" s="2"/>
      <c r="AO40" s="30"/>
      <c r="AP40" s="262"/>
      <c r="AQ40" s="269"/>
      <c r="AR40" s="31"/>
      <c r="AS40" s="2"/>
      <c r="AT40" s="30"/>
      <c r="AU40" s="262"/>
      <c r="AV40" s="269"/>
      <c r="AW40" s="31"/>
      <c r="AX40" s="2"/>
      <c r="AY40" s="30"/>
      <c r="AZ40" s="262">
        <v>1</v>
      </c>
      <c r="BA40" s="269"/>
      <c r="BB40" s="31"/>
      <c r="BC40" s="31"/>
      <c r="BD40" s="30"/>
      <c r="BE40" s="262"/>
      <c r="BF40" s="269"/>
      <c r="BG40" s="31"/>
      <c r="BH40" s="2"/>
      <c r="BI40" s="30"/>
      <c r="BJ40" s="262"/>
      <c r="BK40" s="269"/>
      <c r="BL40" s="31"/>
      <c r="BM40" s="31"/>
      <c r="BN40" s="30"/>
      <c r="BO40" s="262"/>
      <c r="BP40" s="269"/>
      <c r="BQ40" s="31"/>
      <c r="BR40" s="30"/>
      <c r="BS40" s="30"/>
      <c r="BT40" s="262"/>
      <c r="BU40" s="273">
        <f t="shared" si="0"/>
        <v>1</v>
      </c>
      <c r="BV40" s="217">
        <v>1</v>
      </c>
      <c r="BW40" s="47">
        <v>3</v>
      </c>
      <c r="BX40" s="217">
        <v>3</v>
      </c>
      <c r="BY40" s="264">
        <v>4</v>
      </c>
    </row>
    <row r="41" spans="1:77">
      <c r="A41" s="30">
        <v>38</v>
      </c>
      <c r="B41" s="22" t="s">
        <v>63</v>
      </c>
      <c r="C41" s="276"/>
      <c r="D41" s="22"/>
      <c r="E41" s="2"/>
      <c r="F41" s="6"/>
      <c r="G41" s="259"/>
      <c r="H41" s="281"/>
      <c r="I41" s="31"/>
      <c r="J41" s="2"/>
      <c r="K41" s="31"/>
      <c r="L41" s="260"/>
      <c r="M41" s="282"/>
      <c r="N41" s="31"/>
      <c r="O41" s="2"/>
      <c r="P41" s="31"/>
      <c r="Q41" s="260"/>
      <c r="R41" s="282"/>
      <c r="S41" s="31"/>
      <c r="T41" s="2"/>
      <c r="U41" s="30"/>
      <c r="V41" s="262"/>
      <c r="W41" s="269"/>
      <c r="X41" s="31"/>
      <c r="Y41" s="2"/>
      <c r="Z41" s="30"/>
      <c r="AA41" s="262"/>
      <c r="AB41" s="269"/>
      <c r="AC41" s="31"/>
      <c r="AD41" s="2"/>
      <c r="AE41" s="30"/>
      <c r="AF41" s="262"/>
      <c r="AG41" s="269"/>
      <c r="AH41" s="31"/>
      <c r="AI41" s="2"/>
      <c r="AJ41" s="30"/>
      <c r="AK41" s="262"/>
      <c r="AL41" s="269"/>
      <c r="AM41" s="31"/>
      <c r="AN41" s="2"/>
      <c r="AO41" s="30"/>
      <c r="AP41" s="262"/>
      <c r="AQ41" s="269"/>
      <c r="AR41" s="31"/>
      <c r="AS41" s="2"/>
      <c r="AT41" s="30"/>
      <c r="AU41" s="262"/>
      <c r="AV41" s="269">
        <v>1</v>
      </c>
      <c r="AW41" s="31"/>
      <c r="AX41" s="2"/>
      <c r="AY41" s="30"/>
      <c r="AZ41" s="262"/>
      <c r="BA41" s="269"/>
      <c r="BB41" s="31"/>
      <c r="BC41" s="31"/>
      <c r="BD41" s="30"/>
      <c r="BE41" s="262"/>
      <c r="BF41" s="269"/>
      <c r="BG41" s="31"/>
      <c r="BH41" s="2"/>
      <c r="BI41" s="30"/>
      <c r="BJ41" s="262"/>
      <c r="BK41" s="269"/>
      <c r="BL41" s="31"/>
      <c r="BM41" s="31"/>
      <c r="BN41" s="30"/>
      <c r="BO41" s="262"/>
      <c r="BP41" s="269"/>
      <c r="BQ41" s="31"/>
      <c r="BR41" s="30"/>
      <c r="BS41" s="30"/>
      <c r="BT41" s="262"/>
      <c r="BU41" s="273">
        <f t="shared" si="0"/>
        <v>1</v>
      </c>
      <c r="BV41" s="217"/>
      <c r="BW41" s="47"/>
      <c r="BX41" s="217"/>
      <c r="BY41" s="264"/>
    </row>
    <row r="42" spans="1:77">
      <c r="A42" s="30">
        <v>39</v>
      </c>
      <c r="B42" s="22" t="s">
        <v>64</v>
      </c>
      <c r="C42" s="276"/>
      <c r="D42" s="22"/>
      <c r="E42" s="2"/>
      <c r="F42" s="6"/>
      <c r="G42" s="259"/>
      <c r="H42" s="281"/>
      <c r="I42" s="31"/>
      <c r="J42" s="2"/>
      <c r="K42" s="31"/>
      <c r="L42" s="260"/>
      <c r="M42" s="282"/>
      <c r="N42" s="31"/>
      <c r="O42" s="2"/>
      <c r="P42" s="31"/>
      <c r="Q42" s="260">
        <v>1</v>
      </c>
      <c r="R42" s="282"/>
      <c r="S42" s="31">
        <v>2</v>
      </c>
      <c r="T42" s="2"/>
      <c r="U42" s="30"/>
      <c r="V42" s="262">
        <v>2</v>
      </c>
      <c r="W42" s="269"/>
      <c r="X42" s="31"/>
      <c r="Y42" s="2"/>
      <c r="Z42" s="30"/>
      <c r="AA42" s="262">
        <v>1</v>
      </c>
      <c r="AB42" s="269"/>
      <c r="AC42" s="31"/>
      <c r="AD42" s="2"/>
      <c r="AE42" s="30"/>
      <c r="AF42" s="262"/>
      <c r="AG42" s="269"/>
      <c r="AH42" s="31"/>
      <c r="AI42" s="2"/>
      <c r="AJ42" s="30"/>
      <c r="AK42" s="262"/>
      <c r="AL42" s="269">
        <v>1</v>
      </c>
      <c r="AM42" s="31"/>
      <c r="AN42" s="2"/>
      <c r="AO42" s="30"/>
      <c r="AP42" s="262">
        <v>1</v>
      </c>
      <c r="AQ42" s="269"/>
      <c r="AR42" s="31"/>
      <c r="AS42" s="2"/>
      <c r="AT42" s="30">
        <v>1</v>
      </c>
      <c r="AU42" s="262">
        <v>1</v>
      </c>
      <c r="AV42" s="269"/>
      <c r="AW42" s="31"/>
      <c r="AX42" s="2"/>
      <c r="AY42" s="30">
        <v>1</v>
      </c>
      <c r="AZ42" s="262"/>
      <c r="BA42" s="269"/>
      <c r="BB42" s="31"/>
      <c r="BC42" s="31"/>
      <c r="BD42" s="30"/>
      <c r="BE42" s="262"/>
      <c r="BF42" s="269"/>
      <c r="BG42" s="31"/>
      <c r="BH42" s="2"/>
      <c r="BI42" s="30"/>
      <c r="BJ42" s="262"/>
      <c r="BK42" s="269"/>
      <c r="BL42" s="31"/>
      <c r="BM42" s="31"/>
      <c r="BN42" s="30"/>
      <c r="BO42" s="262"/>
      <c r="BP42" s="269"/>
      <c r="BQ42" s="31"/>
      <c r="BR42" s="30"/>
      <c r="BS42" s="30"/>
      <c r="BT42" s="262"/>
      <c r="BU42" s="273">
        <f t="shared" si="0"/>
        <v>1</v>
      </c>
      <c r="BV42" s="217">
        <v>2</v>
      </c>
      <c r="BW42" s="47"/>
      <c r="BX42" s="217">
        <v>2</v>
      </c>
      <c r="BY42" s="264">
        <v>6</v>
      </c>
    </row>
    <row r="43" spans="1:77">
      <c r="A43" s="30">
        <v>40</v>
      </c>
      <c r="B43" s="22" t="s">
        <v>65</v>
      </c>
      <c r="C43" s="276"/>
      <c r="D43" s="22"/>
      <c r="E43" s="2"/>
      <c r="F43" s="6"/>
      <c r="G43" s="259"/>
      <c r="H43" s="281"/>
      <c r="I43" s="31"/>
      <c r="J43" s="2"/>
      <c r="K43" s="31"/>
      <c r="L43" s="260"/>
      <c r="M43" s="282"/>
      <c r="N43" s="31"/>
      <c r="O43" s="2"/>
      <c r="P43" s="31"/>
      <c r="Q43" s="260"/>
      <c r="R43" s="282"/>
      <c r="S43" s="31"/>
      <c r="T43" s="2">
        <v>1</v>
      </c>
      <c r="U43" s="30">
        <v>1</v>
      </c>
      <c r="V43" s="262"/>
      <c r="W43" s="269"/>
      <c r="X43" s="31"/>
      <c r="Y43" s="2"/>
      <c r="Z43" s="30"/>
      <c r="AA43" s="262"/>
      <c r="AB43" s="269"/>
      <c r="AC43" s="31"/>
      <c r="AD43" s="2"/>
      <c r="AE43" s="30"/>
      <c r="AF43" s="262"/>
      <c r="AG43" s="269"/>
      <c r="AH43" s="31"/>
      <c r="AI43" s="2"/>
      <c r="AJ43" s="30"/>
      <c r="AK43" s="262"/>
      <c r="AL43" s="269"/>
      <c r="AM43" s="31"/>
      <c r="AN43" s="2">
        <v>1</v>
      </c>
      <c r="AO43" s="30"/>
      <c r="AP43" s="262"/>
      <c r="AQ43" s="269"/>
      <c r="AR43" s="31"/>
      <c r="AS43" s="2"/>
      <c r="AT43" s="30"/>
      <c r="AU43" s="262"/>
      <c r="AV43" s="269"/>
      <c r="AW43" s="31"/>
      <c r="AX43" s="2">
        <v>1</v>
      </c>
      <c r="AY43" s="30"/>
      <c r="AZ43" s="262"/>
      <c r="BA43" s="269"/>
      <c r="BB43" s="31"/>
      <c r="BC43" s="31"/>
      <c r="BD43" s="30"/>
      <c r="BE43" s="262"/>
      <c r="BF43" s="269"/>
      <c r="BG43" s="31"/>
      <c r="BH43" s="2"/>
      <c r="BI43" s="30"/>
      <c r="BJ43" s="262"/>
      <c r="BK43" s="269"/>
      <c r="BL43" s="31"/>
      <c r="BM43" s="31"/>
      <c r="BN43" s="30"/>
      <c r="BO43" s="262"/>
      <c r="BP43" s="269"/>
      <c r="BQ43" s="31"/>
      <c r="BR43" s="30"/>
      <c r="BS43" s="30"/>
      <c r="BT43" s="262"/>
      <c r="BU43" s="273">
        <f t="shared" si="0"/>
        <v>0</v>
      </c>
      <c r="BV43" s="217"/>
      <c r="BW43" s="47">
        <v>2</v>
      </c>
      <c r="BX43" s="217">
        <v>1</v>
      </c>
      <c r="BY43" s="264"/>
    </row>
    <row r="44" spans="1:77">
      <c r="A44" s="30">
        <v>41</v>
      </c>
      <c r="B44" s="22" t="s">
        <v>66</v>
      </c>
      <c r="C44" s="276"/>
      <c r="D44" s="22"/>
      <c r="E44" s="2"/>
      <c r="F44" s="6"/>
      <c r="G44" s="259"/>
      <c r="H44" s="281"/>
      <c r="I44" s="31"/>
      <c r="J44" s="2"/>
      <c r="K44" s="31"/>
      <c r="L44" s="260"/>
      <c r="M44" s="282">
        <v>1</v>
      </c>
      <c r="N44" s="31"/>
      <c r="O44" s="2">
        <v>1</v>
      </c>
      <c r="P44" s="31"/>
      <c r="Q44" s="260">
        <v>1</v>
      </c>
      <c r="R44" s="282"/>
      <c r="S44" s="31"/>
      <c r="T44" s="2"/>
      <c r="U44" s="33"/>
      <c r="V44" s="263"/>
      <c r="W44" s="269"/>
      <c r="X44" s="31"/>
      <c r="Y44" s="2"/>
      <c r="Z44" s="30"/>
      <c r="AA44" s="262"/>
      <c r="AB44" s="269"/>
      <c r="AC44" s="31"/>
      <c r="AD44" s="2"/>
      <c r="AE44" s="30"/>
      <c r="AF44" s="262"/>
      <c r="AG44" s="269"/>
      <c r="AH44" s="31"/>
      <c r="AI44" s="2"/>
      <c r="AJ44" s="30"/>
      <c r="AK44" s="262"/>
      <c r="AL44" s="269"/>
      <c r="AM44" s="31"/>
      <c r="AN44" s="2"/>
      <c r="AO44" s="30"/>
      <c r="AP44" s="262"/>
      <c r="AQ44" s="269"/>
      <c r="AR44" s="31"/>
      <c r="AS44" s="2"/>
      <c r="AT44" s="30"/>
      <c r="AU44" s="262">
        <v>1</v>
      </c>
      <c r="AV44" s="269"/>
      <c r="AW44" s="31">
        <v>1</v>
      </c>
      <c r="AX44" s="2"/>
      <c r="AY44" s="30"/>
      <c r="AZ44" s="262">
        <v>1</v>
      </c>
      <c r="BA44" s="269"/>
      <c r="BB44" s="31"/>
      <c r="BC44" s="31"/>
      <c r="BD44" s="30"/>
      <c r="BE44" s="262"/>
      <c r="BF44" s="269"/>
      <c r="BG44" s="31"/>
      <c r="BH44" s="2"/>
      <c r="BI44" s="30"/>
      <c r="BJ44" s="262"/>
      <c r="BK44" s="269"/>
      <c r="BL44" s="31"/>
      <c r="BM44" s="31"/>
      <c r="BN44" s="30"/>
      <c r="BO44" s="262"/>
      <c r="BP44" s="269"/>
      <c r="BQ44" s="31"/>
      <c r="BR44" s="30"/>
      <c r="BS44" s="30"/>
      <c r="BT44" s="262"/>
      <c r="BU44" s="273">
        <f t="shared" si="0"/>
        <v>1</v>
      </c>
      <c r="BV44" s="217">
        <v>1</v>
      </c>
      <c r="BW44" s="47">
        <v>2</v>
      </c>
      <c r="BX44" s="217"/>
      <c r="BY44" s="264">
        <v>3</v>
      </c>
    </row>
    <row r="45" spans="1:77">
      <c r="A45" s="30">
        <v>42</v>
      </c>
      <c r="B45" s="22" t="s">
        <v>67</v>
      </c>
      <c r="C45" s="276"/>
      <c r="D45" s="22"/>
      <c r="E45" s="2"/>
      <c r="F45" s="6"/>
      <c r="G45" s="259"/>
      <c r="H45" s="281"/>
      <c r="I45" s="31"/>
      <c r="J45" s="2"/>
      <c r="K45" s="31"/>
      <c r="L45" s="260"/>
      <c r="M45" s="282"/>
      <c r="N45" s="31"/>
      <c r="O45" s="2"/>
      <c r="P45" s="31">
        <v>1</v>
      </c>
      <c r="Q45" s="260"/>
      <c r="R45" s="282"/>
      <c r="S45" s="31">
        <v>1</v>
      </c>
      <c r="T45" s="2"/>
      <c r="U45" s="33"/>
      <c r="V45" s="263"/>
      <c r="W45" s="269"/>
      <c r="X45" s="31"/>
      <c r="Y45" s="2"/>
      <c r="Z45" s="30"/>
      <c r="AA45" s="262"/>
      <c r="AB45" s="269"/>
      <c r="AC45" s="31"/>
      <c r="AD45" s="2"/>
      <c r="AE45" s="30"/>
      <c r="AF45" s="262"/>
      <c r="AG45" s="269"/>
      <c r="AH45" s="31"/>
      <c r="AI45" s="2"/>
      <c r="AJ45" s="30"/>
      <c r="AK45" s="262"/>
      <c r="AL45" s="269"/>
      <c r="AM45" s="31"/>
      <c r="AN45" s="2"/>
      <c r="AO45" s="30"/>
      <c r="AP45" s="262"/>
      <c r="AQ45" s="269"/>
      <c r="AR45" s="31"/>
      <c r="AS45" s="2"/>
      <c r="AT45" s="30"/>
      <c r="AU45" s="262"/>
      <c r="AV45" s="269"/>
      <c r="AW45" s="31"/>
      <c r="AX45" s="2"/>
      <c r="AY45" s="30"/>
      <c r="AZ45" s="262"/>
      <c r="BA45" s="269"/>
      <c r="BB45" s="31"/>
      <c r="BC45" s="31"/>
      <c r="BD45" s="30"/>
      <c r="BE45" s="262"/>
      <c r="BF45" s="269"/>
      <c r="BG45" s="31"/>
      <c r="BH45" s="2"/>
      <c r="BI45" s="30"/>
      <c r="BJ45" s="262"/>
      <c r="BK45" s="269"/>
      <c r="BL45" s="31"/>
      <c r="BM45" s="31"/>
      <c r="BN45" s="30"/>
      <c r="BO45" s="262"/>
      <c r="BP45" s="269"/>
      <c r="BQ45" s="31"/>
      <c r="BR45" s="30"/>
      <c r="BS45" s="30"/>
      <c r="BT45" s="262"/>
      <c r="BU45" s="273">
        <f t="shared" si="0"/>
        <v>0</v>
      </c>
      <c r="BV45" s="217">
        <v>1</v>
      </c>
      <c r="BW45" s="47"/>
      <c r="BX45" s="217">
        <v>1</v>
      </c>
      <c r="BY45" s="264"/>
    </row>
    <row r="46" spans="1:77">
      <c r="A46" s="30">
        <v>43</v>
      </c>
      <c r="B46" s="22" t="s">
        <v>43</v>
      </c>
      <c r="C46" s="276"/>
      <c r="D46" s="22"/>
      <c r="E46" s="2"/>
      <c r="F46" s="6"/>
      <c r="G46" s="259"/>
      <c r="H46" s="281"/>
      <c r="I46" s="31"/>
      <c r="J46" s="2"/>
      <c r="K46" s="31"/>
      <c r="L46" s="260"/>
      <c r="M46" s="282"/>
      <c r="N46" s="31"/>
      <c r="O46" s="2"/>
      <c r="P46" s="31"/>
      <c r="Q46" s="260"/>
      <c r="R46" s="282"/>
      <c r="S46" s="31"/>
      <c r="T46" s="2"/>
      <c r="U46" s="33"/>
      <c r="V46" s="263"/>
      <c r="W46" s="269"/>
      <c r="X46" s="31"/>
      <c r="Y46" s="2">
        <v>1</v>
      </c>
      <c r="Z46" s="30"/>
      <c r="AA46" s="262"/>
      <c r="AB46" s="269"/>
      <c r="AC46" s="31"/>
      <c r="AD46" s="2"/>
      <c r="AE46" s="30"/>
      <c r="AF46" s="262"/>
      <c r="AG46" s="269"/>
      <c r="AH46" s="31"/>
      <c r="AI46" s="2"/>
      <c r="AJ46" s="30"/>
      <c r="AK46" s="262"/>
      <c r="AL46" s="269"/>
      <c r="AM46" s="31">
        <v>1</v>
      </c>
      <c r="AN46" s="2">
        <v>1</v>
      </c>
      <c r="AO46" s="30"/>
      <c r="AP46" s="262"/>
      <c r="AQ46" s="269"/>
      <c r="AR46" s="31"/>
      <c r="AS46" s="2"/>
      <c r="AT46" s="30"/>
      <c r="AU46" s="262"/>
      <c r="AV46" s="269"/>
      <c r="AW46" s="31"/>
      <c r="AX46" s="2"/>
      <c r="AY46" s="30"/>
      <c r="AZ46" s="262"/>
      <c r="BA46" s="269"/>
      <c r="BB46" s="31"/>
      <c r="BC46" s="31"/>
      <c r="BD46" s="30"/>
      <c r="BE46" s="262"/>
      <c r="BF46" s="269"/>
      <c r="BG46" s="31"/>
      <c r="BH46" s="2"/>
      <c r="BI46" s="30"/>
      <c r="BJ46" s="262"/>
      <c r="BK46" s="269"/>
      <c r="BL46" s="31"/>
      <c r="BM46" s="31"/>
      <c r="BN46" s="30"/>
      <c r="BO46" s="262"/>
      <c r="BP46" s="269"/>
      <c r="BQ46" s="31"/>
      <c r="BR46" s="30"/>
      <c r="BS46" s="30"/>
      <c r="BT46" s="262"/>
      <c r="BU46" s="273">
        <f t="shared" si="0"/>
        <v>0</v>
      </c>
      <c r="BV46" s="217">
        <v>1</v>
      </c>
      <c r="BW46" s="47">
        <v>2</v>
      </c>
      <c r="BX46" s="217"/>
      <c r="BY46" s="264"/>
    </row>
    <row r="47" spans="1:77">
      <c r="A47" s="30">
        <v>44</v>
      </c>
      <c r="B47" s="22" t="s">
        <v>68</v>
      </c>
      <c r="C47" s="276"/>
      <c r="D47" s="22"/>
      <c r="E47" s="2"/>
      <c r="F47" s="6"/>
      <c r="G47" s="259"/>
      <c r="H47" s="281"/>
      <c r="I47" s="31"/>
      <c r="J47" s="2"/>
      <c r="K47" s="31"/>
      <c r="L47" s="260"/>
      <c r="M47" s="282"/>
      <c r="N47" s="31"/>
      <c r="O47" s="2"/>
      <c r="P47" s="31"/>
      <c r="Q47" s="260"/>
      <c r="R47" s="282"/>
      <c r="S47" s="31">
        <v>1</v>
      </c>
      <c r="T47" s="2"/>
      <c r="U47" s="33">
        <v>2</v>
      </c>
      <c r="V47" s="263"/>
      <c r="W47" s="269"/>
      <c r="X47" s="31"/>
      <c r="Y47" s="2"/>
      <c r="Z47" s="30"/>
      <c r="AA47" s="262"/>
      <c r="AB47" s="269">
        <v>1</v>
      </c>
      <c r="AC47" s="31"/>
      <c r="AD47" s="2"/>
      <c r="AE47" s="30"/>
      <c r="AF47" s="262"/>
      <c r="AG47" s="269"/>
      <c r="AH47" s="31"/>
      <c r="AI47" s="2"/>
      <c r="AJ47" s="30"/>
      <c r="AK47" s="262"/>
      <c r="AL47" s="269"/>
      <c r="AM47" s="31">
        <v>1</v>
      </c>
      <c r="AN47" s="2"/>
      <c r="AO47" s="30"/>
      <c r="AP47" s="262"/>
      <c r="AQ47" s="269"/>
      <c r="AR47" s="31"/>
      <c r="AS47" s="2"/>
      <c r="AT47" s="30">
        <v>1</v>
      </c>
      <c r="AU47" s="262"/>
      <c r="AV47" s="269">
        <v>1</v>
      </c>
      <c r="AW47" s="31"/>
      <c r="AX47" s="2"/>
      <c r="AY47" s="30"/>
      <c r="AZ47" s="262"/>
      <c r="BA47" s="269"/>
      <c r="BB47" s="31"/>
      <c r="BC47" s="31"/>
      <c r="BD47" s="30"/>
      <c r="BE47" s="262"/>
      <c r="BF47" s="269"/>
      <c r="BG47" s="31"/>
      <c r="BH47" s="2"/>
      <c r="BI47" s="30"/>
      <c r="BJ47" s="262"/>
      <c r="BK47" s="269"/>
      <c r="BL47" s="31"/>
      <c r="BM47" s="31"/>
      <c r="BN47" s="30"/>
      <c r="BO47" s="262"/>
      <c r="BP47" s="269"/>
      <c r="BQ47" s="31"/>
      <c r="BR47" s="30"/>
      <c r="BS47" s="30"/>
      <c r="BT47" s="262"/>
      <c r="BU47" s="273">
        <f t="shared" si="0"/>
        <v>2</v>
      </c>
      <c r="BV47" s="217">
        <v>2</v>
      </c>
      <c r="BW47" s="47"/>
      <c r="BX47" s="217">
        <v>3</v>
      </c>
      <c r="BY47" s="264"/>
    </row>
    <row r="48" spans="1:77">
      <c r="A48" s="30">
        <v>45</v>
      </c>
      <c r="B48" s="22" t="s">
        <v>69</v>
      </c>
      <c r="C48" s="276"/>
      <c r="D48" s="22"/>
      <c r="E48" s="2"/>
      <c r="F48" s="6"/>
      <c r="G48" s="259"/>
      <c r="H48" s="281"/>
      <c r="I48" s="31"/>
      <c r="J48" s="2"/>
      <c r="K48" s="31"/>
      <c r="L48" s="260"/>
      <c r="M48" s="282"/>
      <c r="N48" s="31"/>
      <c r="O48" s="2">
        <v>1</v>
      </c>
      <c r="P48" s="31"/>
      <c r="Q48" s="260"/>
      <c r="R48" s="282">
        <v>1</v>
      </c>
      <c r="S48" s="31">
        <v>1</v>
      </c>
      <c r="T48" s="2">
        <v>2</v>
      </c>
      <c r="U48" s="33"/>
      <c r="V48" s="263">
        <v>1</v>
      </c>
      <c r="W48" s="269"/>
      <c r="X48" s="31"/>
      <c r="Y48" s="2"/>
      <c r="Z48" s="30"/>
      <c r="AA48" s="262">
        <v>1</v>
      </c>
      <c r="AB48" s="269"/>
      <c r="AC48" s="31"/>
      <c r="AD48" s="2"/>
      <c r="AE48" s="30"/>
      <c r="AF48" s="262"/>
      <c r="AG48" s="269"/>
      <c r="AH48" s="31"/>
      <c r="AI48" s="2"/>
      <c r="AJ48" s="30"/>
      <c r="AK48" s="262"/>
      <c r="AL48" s="269">
        <v>1</v>
      </c>
      <c r="AM48" s="31"/>
      <c r="AN48" s="2"/>
      <c r="AO48" s="30"/>
      <c r="AP48" s="262"/>
      <c r="AQ48" s="269"/>
      <c r="AR48" s="31">
        <v>1</v>
      </c>
      <c r="AS48" s="2"/>
      <c r="AT48" s="30"/>
      <c r="AU48" s="262"/>
      <c r="AV48" s="269"/>
      <c r="AW48" s="31"/>
      <c r="AX48" s="2"/>
      <c r="AY48" s="30"/>
      <c r="AZ48" s="262"/>
      <c r="BA48" s="269"/>
      <c r="BB48" s="31"/>
      <c r="BC48" s="31"/>
      <c r="BD48" s="30"/>
      <c r="BE48" s="262"/>
      <c r="BF48" s="269"/>
      <c r="BG48" s="31"/>
      <c r="BH48" s="2"/>
      <c r="BI48" s="30"/>
      <c r="BJ48" s="262"/>
      <c r="BK48" s="269"/>
      <c r="BL48" s="31"/>
      <c r="BM48" s="31"/>
      <c r="BN48" s="30"/>
      <c r="BO48" s="262"/>
      <c r="BP48" s="269"/>
      <c r="BQ48" s="31"/>
      <c r="BR48" s="30"/>
      <c r="BS48" s="30"/>
      <c r="BT48" s="262"/>
      <c r="BU48" s="273">
        <f t="shared" si="0"/>
        <v>2</v>
      </c>
      <c r="BV48" s="217">
        <v>2</v>
      </c>
      <c r="BW48" s="47">
        <v>4</v>
      </c>
      <c r="BX48" s="217"/>
      <c r="BY48" s="264">
        <v>2</v>
      </c>
    </row>
    <row r="49" spans="1:77">
      <c r="A49" s="30">
        <v>46</v>
      </c>
      <c r="B49" s="22" t="s">
        <v>70</v>
      </c>
      <c r="C49" s="276"/>
      <c r="D49" s="22"/>
      <c r="E49" s="2"/>
      <c r="F49" s="6"/>
      <c r="G49" s="259"/>
      <c r="H49" s="281"/>
      <c r="I49" s="31"/>
      <c r="J49" s="2"/>
      <c r="K49" s="31"/>
      <c r="L49" s="260"/>
      <c r="M49" s="282"/>
      <c r="N49" s="31"/>
      <c r="O49" s="2"/>
      <c r="P49" s="31"/>
      <c r="Q49" s="260"/>
      <c r="R49" s="282">
        <v>2</v>
      </c>
      <c r="S49" s="31">
        <v>1</v>
      </c>
      <c r="T49" s="2">
        <v>1</v>
      </c>
      <c r="U49" s="33">
        <v>1</v>
      </c>
      <c r="V49" s="263"/>
      <c r="W49" s="269"/>
      <c r="X49" s="31"/>
      <c r="Y49" s="2">
        <v>1</v>
      </c>
      <c r="Z49" s="30"/>
      <c r="AA49" s="262"/>
      <c r="AB49" s="269"/>
      <c r="AC49" s="31"/>
      <c r="AD49" s="2"/>
      <c r="AE49" s="30"/>
      <c r="AF49" s="262"/>
      <c r="AG49" s="269"/>
      <c r="AH49" s="31"/>
      <c r="AI49" s="2"/>
      <c r="AJ49" s="30"/>
      <c r="AK49" s="262"/>
      <c r="AL49" s="269"/>
      <c r="AM49" s="31"/>
      <c r="AN49" s="2"/>
      <c r="AO49" s="30">
        <v>1</v>
      </c>
      <c r="AP49" s="262"/>
      <c r="AQ49" s="269"/>
      <c r="AR49" s="31"/>
      <c r="AS49" s="2"/>
      <c r="AT49" s="30"/>
      <c r="AU49" s="262"/>
      <c r="AV49" s="269"/>
      <c r="AW49" s="31"/>
      <c r="AX49" s="2"/>
      <c r="AY49" s="30"/>
      <c r="AZ49" s="262"/>
      <c r="BA49" s="269"/>
      <c r="BB49" s="31"/>
      <c r="BC49" s="31"/>
      <c r="BD49" s="30"/>
      <c r="BE49" s="262"/>
      <c r="BF49" s="269"/>
      <c r="BG49" s="31"/>
      <c r="BH49" s="2"/>
      <c r="BI49" s="30"/>
      <c r="BJ49" s="262"/>
      <c r="BK49" s="269"/>
      <c r="BL49" s="31"/>
      <c r="BM49" s="31"/>
      <c r="BN49" s="30"/>
      <c r="BO49" s="262"/>
      <c r="BP49" s="269"/>
      <c r="BQ49" s="31"/>
      <c r="BR49" s="30"/>
      <c r="BS49" s="30"/>
      <c r="BT49" s="262"/>
      <c r="BU49" s="273">
        <f t="shared" si="0"/>
        <v>2</v>
      </c>
      <c r="BV49" s="217">
        <v>1</v>
      </c>
      <c r="BW49" s="47">
        <v>2</v>
      </c>
      <c r="BX49" s="217">
        <v>2</v>
      </c>
      <c r="BY49" s="264"/>
    </row>
    <row r="50" spans="1:77">
      <c r="A50" s="30">
        <v>47</v>
      </c>
      <c r="B50" s="22" t="s">
        <v>71</v>
      </c>
      <c r="C50" s="276"/>
      <c r="D50" s="22"/>
      <c r="E50" s="2"/>
      <c r="F50" s="6"/>
      <c r="G50" s="259"/>
      <c r="H50" s="281"/>
      <c r="I50" s="31"/>
      <c r="J50" s="2"/>
      <c r="K50" s="31"/>
      <c r="L50" s="260"/>
      <c r="M50" s="282">
        <v>1</v>
      </c>
      <c r="N50" s="31"/>
      <c r="O50" s="2"/>
      <c r="P50" s="31">
        <v>1</v>
      </c>
      <c r="Q50" s="260"/>
      <c r="R50" s="282">
        <v>4</v>
      </c>
      <c r="S50" s="31"/>
      <c r="T50" s="2"/>
      <c r="U50" s="33">
        <v>5</v>
      </c>
      <c r="V50" s="263">
        <v>1</v>
      </c>
      <c r="W50" s="269">
        <v>1</v>
      </c>
      <c r="X50" s="31"/>
      <c r="Y50" s="2"/>
      <c r="Z50" s="30">
        <v>1</v>
      </c>
      <c r="AA50" s="262"/>
      <c r="AB50" s="269">
        <v>1</v>
      </c>
      <c r="AC50" s="31"/>
      <c r="AD50" s="2"/>
      <c r="AE50" s="30"/>
      <c r="AF50" s="262"/>
      <c r="AG50" s="269"/>
      <c r="AH50" s="31"/>
      <c r="AI50" s="2"/>
      <c r="AJ50" s="30"/>
      <c r="AK50" s="262"/>
      <c r="AL50" s="269">
        <v>1</v>
      </c>
      <c r="AM50" s="31"/>
      <c r="AN50" s="2">
        <v>1</v>
      </c>
      <c r="AO50" s="30"/>
      <c r="AP50" s="262"/>
      <c r="AQ50" s="269"/>
      <c r="AR50" s="31"/>
      <c r="AS50" s="2"/>
      <c r="AT50" s="30"/>
      <c r="AU50" s="262"/>
      <c r="AV50" s="269"/>
      <c r="AW50" s="31"/>
      <c r="AX50" s="2"/>
      <c r="AY50" s="30"/>
      <c r="AZ50" s="262"/>
      <c r="BA50" s="269"/>
      <c r="BB50" s="31"/>
      <c r="BC50" s="31"/>
      <c r="BD50" s="30"/>
      <c r="BE50" s="262"/>
      <c r="BF50" s="269"/>
      <c r="BG50" s="31"/>
      <c r="BH50" s="2"/>
      <c r="BI50" s="30"/>
      <c r="BJ50" s="262"/>
      <c r="BK50" s="269"/>
      <c r="BL50" s="31"/>
      <c r="BM50" s="31"/>
      <c r="BN50" s="30"/>
      <c r="BO50" s="262"/>
      <c r="BP50" s="269"/>
      <c r="BQ50" s="31"/>
      <c r="BR50" s="30"/>
      <c r="BS50" s="30"/>
      <c r="BT50" s="262"/>
      <c r="BU50" s="273">
        <f t="shared" si="0"/>
        <v>8</v>
      </c>
      <c r="BV50" s="217"/>
      <c r="BW50" s="47">
        <v>1</v>
      </c>
      <c r="BX50" s="217">
        <v>7</v>
      </c>
      <c r="BY50" s="264">
        <v>1</v>
      </c>
    </row>
    <row r="51" spans="1:77">
      <c r="A51" s="30">
        <v>48</v>
      </c>
      <c r="B51" s="22" t="s">
        <v>72</v>
      </c>
      <c r="C51" s="276"/>
      <c r="D51" s="22"/>
      <c r="E51" s="2"/>
      <c r="F51" s="6"/>
      <c r="G51" s="259"/>
      <c r="H51" s="281"/>
      <c r="I51" s="31"/>
      <c r="J51" s="2"/>
      <c r="K51" s="31"/>
      <c r="L51" s="260"/>
      <c r="M51" s="282"/>
      <c r="N51" s="31"/>
      <c r="O51" s="2">
        <v>1</v>
      </c>
      <c r="P51" s="31"/>
      <c r="Q51" s="260"/>
      <c r="R51" s="282"/>
      <c r="S51" s="31"/>
      <c r="T51" s="2"/>
      <c r="U51" s="33"/>
      <c r="V51" s="263">
        <v>1</v>
      </c>
      <c r="W51" s="269"/>
      <c r="X51" s="31"/>
      <c r="Y51" s="2"/>
      <c r="Z51" s="30"/>
      <c r="AA51" s="262"/>
      <c r="AB51" s="269"/>
      <c r="AC51" s="31"/>
      <c r="AD51" s="2"/>
      <c r="AE51" s="30"/>
      <c r="AF51" s="262"/>
      <c r="AG51" s="269"/>
      <c r="AH51" s="31"/>
      <c r="AI51" s="2"/>
      <c r="AJ51" s="30"/>
      <c r="AK51" s="262"/>
      <c r="AL51" s="269"/>
      <c r="AM51" s="31"/>
      <c r="AN51" s="2"/>
      <c r="AO51" s="30"/>
      <c r="AP51" s="262"/>
      <c r="AQ51" s="269"/>
      <c r="AR51" s="31">
        <v>1</v>
      </c>
      <c r="AS51" s="2"/>
      <c r="AT51" s="30"/>
      <c r="AU51" s="262"/>
      <c r="AV51" s="269"/>
      <c r="AW51" s="31"/>
      <c r="AX51" s="2"/>
      <c r="AY51" s="30"/>
      <c r="AZ51" s="262"/>
      <c r="BA51" s="269"/>
      <c r="BB51" s="31"/>
      <c r="BC51" s="31"/>
      <c r="BD51" s="30"/>
      <c r="BE51" s="262"/>
      <c r="BF51" s="269"/>
      <c r="BG51" s="31"/>
      <c r="BH51" s="2"/>
      <c r="BI51" s="30"/>
      <c r="BJ51" s="262"/>
      <c r="BK51" s="269"/>
      <c r="BL51" s="31"/>
      <c r="BM51" s="31"/>
      <c r="BN51" s="30"/>
      <c r="BO51" s="262"/>
      <c r="BP51" s="269"/>
      <c r="BQ51" s="31"/>
      <c r="BR51" s="30"/>
      <c r="BS51" s="30"/>
      <c r="BT51" s="262"/>
      <c r="BU51" s="273">
        <f t="shared" si="0"/>
        <v>0</v>
      </c>
      <c r="BV51" s="217">
        <v>1</v>
      </c>
      <c r="BW51" s="47">
        <v>2</v>
      </c>
      <c r="BX51" s="217"/>
      <c r="BY51" s="264">
        <v>1</v>
      </c>
    </row>
    <row r="52" spans="1:77">
      <c r="A52" s="30">
        <v>49</v>
      </c>
      <c r="B52" s="22" t="s">
        <v>73</v>
      </c>
      <c r="C52" s="276"/>
      <c r="D52" s="22"/>
      <c r="E52" s="2"/>
      <c r="F52" s="6"/>
      <c r="G52" s="259"/>
      <c r="H52" s="281"/>
      <c r="I52" s="31"/>
      <c r="J52" s="2"/>
      <c r="K52" s="31"/>
      <c r="L52" s="260"/>
      <c r="M52" s="282"/>
      <c r="N52" s="31"/>
      <c r="O52" s="2"/>
      <c r="P52" s="31"/>
      <c r="Q52" s="260">
        <v>1</v>
      </c>
      <c r="R52" s="282"/>
      <c r="S52" s="31"/>
      <c r="T52" s="2"/>
      <c r="U52" s="33">
        <v>2</v>
      </c>
      <c r="V52" s="263"/>
      <c r="W52" s="269"/>
      <c r="X52" s="31">
        <v>1</v>
      </c>
      <c r="Y52" s="2"/>
      <c r="Z52" s="30"/>
      <c r="AA52" s="262"/>
      <c r="AB52" s="269"/>
      <c r="AC52" s="31"/>
      <c r="AD52" s="2"/>
      <c r="AE52" s="30"/>
      <c r="AF52" s="262"/>
      <c r="AG52" s="269"/>
      <c r="AH52" s="31"/>
      <c r="AI52" s="2"/>
      <c r="AJ52" s="30"/>
      <c r="AK52" s="262"/>
      <c r="AL52" s="269"/>
      <c r="AM52" s="31">
        <v>1</v>
      </c>
      <c r="AN52" s="2"/>
      <c r="AO52" s="30"/>
      <c r="AP52" s="262"/>
      <c r="AQ52" s="269"/>
      <c r="AR52" s="31"/>
      <c r="AS52" s="2"/>
      <c r="AT52" s="30"/>
      <c r="AU52" s="262">
        <v>1</v>
      </c>
      <c r="AV52" s="269">
        <v>1</v>
      </c>
      <c r="AW52" s="31"/>
      <c r="AX52" s="2"/>
      <c r="AY52" s="30"/>
      <c r="AZ52" s="262"/>
      <c r="BA52" s="269"/>
      <c r="BB52" s="31"/>
      <c r="BC52" s="31"/>
      <c r="BD52" s="30"/>
      <c r="BE52" s="262"/>
      <c r="BF52" s="269"/>
      <c r="BG52" s="31"/>
      <c r="BH52" s="2">
        <v>1</v>
      </c>
      <c r="BI52" s="30"/>
      <c r="BJ52" s="262"/>
      <c r="BK52" s="269"/>
      <c r="BL52" s="31"/>
      <c r="BM52" s="31"/>
      <c r="BN52" s="30"/>
      <c r="BO52" s="262"/>
      <c r="BP52" s="269"/>
      <c r="BQ52" s="31"/>
      <c r="BR52" s="30"/>
      <c r="BS52" s="30"/>
      <c r="BT52" s="262"/>
      <c r="BU52" s="273">
        <f t="shared" si="0"/>
        <v>1</v>
      </c>
      <c r="BV52" s="217">
        <v>2</v>
      </c>
      <c r="BW52" s="47"/>
      <c r="BX52" s="217">
        <v>2</v>
      </c>
      <c r="BY52" s="264">
        <v>2</v>
      </c>
    </row>
    <row r="53" spans="1:77">
      <c r="A53" s="30">
        <v>50</v>
      </c>
      <c r="B53" s="23" t="s">
        <v>44</v>
      </c>
      <c r="C53" s="279"/>
      <c r="D53" s="23"/>
      <c r="E53" s="2"/>
      <c r="F53" s="12"/>
      <c r="G53" s="259"/>
      <c r="H53" s="281"/>
      <c r="I53" s="31"/>
      <c r="J53" s="2"/>
      <c r="K53" s="31"/>
      <c r="L53" s="260"/>
      <c r="M53" s="282">
        <v>1</v>
      </c>
      <c r="N53" s="31"/>
      <c r="O53" s="2">
        <v>1</v>
      </c>
      <c r="P53" s="31"/>
      <c r="Q53" s="260"/>
      <c r="R53" s="282">
        <v>1</v>
      </c>
      <c r="S53" s="31">
        <v>1</v>
      </c>
      <c r="T53" s="2">
        <v>1</v>
      </c>
      <c r="U53" s="33">
        <v>1</v>
      </c>
      <c r="V53" s="263"/>
      <c r="W53" s="269"/>
      <c r="X53" s="31"/>
      <c r="Y53" s="2"/>
      <c r="Z53" s="30"/>
      <c r="AA53" s="262"/>
      <c r="AB53" s="269"/>
      <c r="AC53" s="31"/>
      <c r="AD53" s="2"/>
      <c r="AE53" s="30"/>
      <c r="AF53" s="262"/>
      <c r="AG53" s="269"/>
      <c r="AH53" s="31"/>
      <c r="AI53" s="2"/>
      <c r="AJ53" s="30"/>
      <c r="AK53" s="262"/>
      <c r="AL53" s="269"/>
      <c r="AM53" s="31"/>
      <c r="AN53" s="2"/>
      <c r="AO53" s="30"/>
      <c r="AP53" s="262"/>
      <c r="AQ53" s="269"/>
      <c r="AR53" s="31"/>
      <c r="AS53" s="2"/>
      <c r="AT53" s="30"/>
      <c r="AU53" s="262">
        <v>1</v>
      </c>
      <c r="AV53" s="269"/>
      <c r="AW53" s="31"/>
      <c r="AX53" s="2"/>
      <c r="AY53" s="30">
        <v>1</v>
      </c>
      <c r="AZ53" s="262">
        <v>1</v>
      </c>
      <c r="BA53" s="269"/>
      <c r="BB53" s="31"/>
      <c r="BC53" s="31"/>
      <c r="BD53" s="30"/>
      <c r="BE53" s="262"/>
      <c r="BF53" s="269"/>
      <c r="BG53" s="31"/>
      <c r="BH53" s="2"/>
      <c r="BI53" s="30"/>
      <c r="BJ53" s="262"/>
      <c r="BK53" s="269"/>
      <c r="BL53" s="31"/>
      <c r="BM53" s="31"/>
      <c r="BN53" s="30"/>
      <c r="BO53" s="262"/>
      <c r="BP53" s="269"/>
      <c r="BQ53" s="31"/>
      <c r="BR53" s="30"/>
      <c r="BS53" s="30"/>
      <c r="BT53" s="262"/>
      <c r="BU53" s="273">
        <f t="shared" si="0"/>
        <v>2</v>
      </c>
      <c r="BV53" s="217">
        <v>1</v>
      </c>
      <c r="BW53" s="47">
        <v>2</v>
      </c>
      <c r="BX53" s="217">
        <v>2</v>
      </c>
      <c r="BY53" s="264">
        <v>2</v>
      </c>
    </row>
    <row r="54" spans="1:77">
      <c r="A54" s="30">
        <v>51</v>
      </c>
      <c r="B54" s="22" t="s">
        <v>74</v>
      </c>
      <c r="C54" s="276"/>
      <c r="D54" s="22"/>
      <c r="E54" s="2"/>
      <c r="F54" s="6"/>
      <c r="G54" s="259"/>
      <c r="H54" s="281"/>
      <c r="I54" s="31"/>
      <c r="J54" s="2"/>
      <c r="K54" s="31"/>
      <c r="L54" s="260">
        <v>1</v>
      </c>
      <c r="M54" s="282"/>
      <c r="N54" s="31"/>
      <c r="O54" s="2"/>
      <c r="P54" s="31"/>
      <c r="Q54" s="260"/>
      <c r="R54" s="282"/>
      <c r="S54" s="31"/>
      <c r="T54" s="2">
        <v>1</v>
      </c>
      <c r="U54" s="33"/>
      <c r="V54" s="263">
        <v>1</v>
      </c>
      <c r="W54" s="269"/>
      <c r="X54" s="31"/>
      <c r="Y54" s="2"/>
      <c r="Z54" s="30"/>
      <c r="AA54" s="262"/>
      <c r="AB54" s="269"/>
      <c r="AC54" s="31"/>
      <c r="AD54" s="2"/>
      <c r="AE54" s="30"/>
      <c r="AF54" s="262"/>
      <c r="AG54" s="269"/>
      <c r="AH54" s="31"/>
      <c r="AI54" s="2"/>
      <c r="AJ54" s="30"/>
      <c r="AK54" s="262"/>
      <c r="AL54" s="269"/>
      <c r="AM54" s="31"/>
      <c r="AN54" s="2"/>
      <c r="AO54" s="30"/>
      <c r="AP54" s="262"/>
      <c r="AQ54" s="269">
        <v>1</v>
      </c>
      <c r="AR54" s="31"/>
      <c r="AS54" s="2"/>
      <c r="AT54" s="30"/>
      <c r="AU54" s="262"/>
      <c r="AV54" s="269"/>
      <c r="AW54" s="31"/>
      <c r="AX54" s="2"/>
      <c r="AY54" s="30"/>
      <c r="AZ54" s="262">
        <v>1</v>
      </c>
      <c r="BA54" s="269"/>
      <c r="BB54" s="31"/>
      <c r="BC54" s="31"/>
      <c r="BD54" s="30"/>
      <c r="BE54" s="262"/>
      <c r="BF54" s="269"/>
      <c r="BG54" s="31"/>
      <c r="BH54" s="2"/>
      <c r="BI54" s="30"/>
      <c r="BJ54" s="262"/>
      <c r="BK54" s="269"/>
      <c r="BL54" s="31"/>
      <c r="BM54" s="31"/>
      <c r="BN54" s="30"/>
      <c r="BO54" s="262"/>
      <c r="BP54" s="269"/>
      <c r="BQ54" s="31"/>
      <c r="BR54" s="30"/>
      <c r="BS54" s="30"/>
      <c r="BT54" s="262"/>
      <c r="BU54" s="273">
        <f t="shared" si="0"/>
        <v>1</v>
      </c>
      <c r="BV54" s="217"/>
      <c r="BW54" s="47">
        <v>1</v>
      </c>
      <c r="BX54" s="217"/>
      <c r="BY54" s="264">
        <v>3</v>
      </c>
    </row>
    <row r="55" spans="1:77">
      <c r="A55" s="30">
        <v>52</v>
      </c>
      <c r="B55" s="22" t="s">
        <v>75</v>
      </c>
      <c r="C55" s="276"/>
      <c r="D55" s="22"/>
      <c r="E55" s="2"/>
      <c r="F55" s="6"/>
      <c r="G55" s="259"/>
      <c r="H55" s="281"/>
      <c r="I55" s="31"/>
      <c r="J55" s="2"/>
      <c r="K55" s="31"/>
      <c r="L55" s="260"/>
      <c r="M55" s="282">
        <v>1</v>
      </c>
      <c r="N55" s="31"/>
      <c r="O55" s="2"/>
      <c r="P55" s="31">
        <v>1</v>
      </c>
      <c r="Q55" s="260"/>
      <c r="R55" s="282">
        <v>1</v>
      </c>
      <c r="S55" s="31"/>
      <c r="T55" s="2">
        <v>2</v>
      </c>
      <c r="U55" s="33"/>
      <c r="V55" s="263"/>
      <c r="W55" s="269"/>
      <c r="X55" s="31"/>
      <c r="Y55" s="2"/>
      <c r="Z55" s="30"/>
      <c r="AA55" s="262"/>
      <c r="AB55" s="269"/>
      <c r="AC55" s="31"/>
      <c r="AD55" s="2"/>
      <c r="AE55" s="30"/>
      <c r="AF55" s="262"/>
      <c r="AG55" s="269"/>
      <c r="AH55" s="31"/>
      <c r="AI55" s="2"/>
      <c r="AJ55" s="30"/>
      <c r="AK55" s="262"/>
      <c r="AL55" s="269"/>
      <c r="AM55" s="31"/>
      <c r="AN55" s="2"/>
      <c r="AO55" s="30"/>
      <c r="AP55" s="262"/>
      <c r="AQ55" s="269"/>
      <c r="AR55" s="31"/>
      <c r="AS55" s="2"/>
      <c r="AT55" s="30"/>
      <c r="AU55" s="262"/>
      <c r="AV55" s="269">
        <v>2</v>
      </c>
      <c r="AW55" s="31"/>
      <c r="AX55" s="2"/>
      <c r="AY55" s="30"/>
      <c r="AZ55" s="262"/>
      <c r="BA55" s="269"/>
      <c r="BB55" s="31"/>
      <c r="BC55" s="31"/>
      <c r="BD55" s="30"/>
      <c r="BE55" s="262"/>
      <c r="BF55" s="269"/>
      <c r="BG55" s="31"/>
      <c r="BH55" s="2"/>
      <c r="BI55" s="30"/>
      <c r="BJ55" s="262"/>
      <c r="BK55" s="269"/>
      <c r="BL55" s="31"/>
      <c r="BM55" s="31"/>
      <c r="BN55" s="30"/>
      <c r="BO55" s="262"/>
      <c r="BP55" s="269"/>
      <c r="BQ55" s="31"/>
      <c r="BR55" s="30"/>
      <c r="BS55" s="30"/>
      <c r="BT55" s="262"/>
      <c r="BU55" s="273">
        <f t="shared" si="0"/>
        <v>4</v>
      </c>
      <c r="BV55" s="217"/>
      <c r="BW55" s="47">
        <v>2</v>
      </c>
      <c r="BX55" s="217">
        <v>1</v>
      </c>
      <c r="BY55" s="264"/>
    </row>
    <row r="56" spans="1:77">
      <c r="A56" s="30">
        <v>53</v>
      </c>
      <c r="B56" s="22" t="s">
        <v>76</v>
      </c>
      <c r="C56" s="276"/>
      <c r="D56" s="22"/>
      <c r="E56" s="2"/>
      <c r="F56" s="6"/>
      <c r="G56" s="259"/>
      <c r="H56" s="281"/>
      <c r="I56" s="31"/>
      <c r="J56" s="2"/>
      <c r="K56" s="31"/>
      <c r="L56" s="260"/>
      <c r="M56" s="282"/>
      <c r="N56" s="31"/>
      <c r="O56" s="2"/>
      <c r="P56" s="31"/>
      <c r="Q56" s="260"/>
      <c r="R56" s="282"/>
      <c r="S56" s="31"/>
      <c r="T56" s="2"/>
      <c r="U56" s="33"/>
      <c r="V56" s="263"/>
      <c r="W56" s="269"/>
      <c r="X56" s="31"/>
      <c r="Y56" s="2"/>
      <c r="Z56" s="30"/>
      <c r="AA56" s="262"/>
      <c r="AB56" s="269"/>
      <c r="AC56" s="31"/>
      <c r="AD56" s="2"/>
      <c r="AE56" s="30"/>
      <c r="AF56" s="262"/>
      <c r="AG56" s="269"/>
      <c r="AH56" s="31"/>
      <c r="AI56" s="2"/>
      <c r="AJ56" s="30"/>
      <c r="AK56" s="262"/>
      <c r="AL56" s="269"/>
      <c r="AM56" s="31"/>
      <c r="AN56" s="2"/>
      <c r="AO56" s="30"/>
      <c r="AP56" s="262"/>
      <c r="AQ56" s="269"/>
      <c r="AR56" s="31"/>
      <c r="AS56" s="2"/>
      <c r="AT56" s="30"/>
      <c r="AU56" s="262"/>
      <c r="AV56" s="269"/>
      <c r="AW56" s="31"/>
      <c r="AX56" s="2"/>
      <c r="AY56" s="30"/>
      <c r="AZ56" s="262"/>
      <c r="BA56" s="269"/>
      <c r="BB56" s="31"/>
      <c r="BC56" s="31"/>
      <c r="BD56" s="30"/>
      <c r="BE56" s="262"/>
      <c r="BF56" s="269"/>
      <c r="BG56" s="31"/>
      <c r="BH56" s="2"/>
      <c r="BI56" s="30"/>
      <c r="BJ56" s="262"/>
      <c r="BK56" s="269"/>
      <c r="BL56" s="31"/>
      <c r="BM56" s="31"/>
      <c r="BN56" s="30"/>
      <c r="BO56" s="262"/>
      <c r="BP56" s="269"/>
      <c r="BQ56" s="31"/>
      <c r="BR56" s="30"/>
      <c r="BS56" s="30"/>
      <c r="BT56" s="262"/>
      <c r="BU56" s="273">
        <f t="shared" si="0"/>
        <v>0</v>
      </c>
      <c r="BV56" s="217"/>
      <c r="BW56" s="47"/>
      <c r="BX56" s="217"/>
      <c r="BY56" s="264"/>
    </row>
    <row r="57" spans="1:77">
      <c r="A57" s="30">
        <v>54</v>
      </c>
      <c r="B57" s="22" t="s">
        <v>77</v>
      </c>
      <c r="C57" s="276"/>
      <c r="D57" s="22"/>
      <c r="E57" s="2"/>
      <c r="F57" s="6"/>
      <c r="G57" s="259"/>
      <c r="H57" s="281"/>
      <c r="I57" s="31"/>
      <c r="J57" s="2"/>
      <c r="K57" s="31"/>
      <c r="L57" s="261">
        <v>1</v>
      </c>
      <c r="M57" s="283"/>
      <c r="N57" s="31"/>
      <c r="O57" s="2">
        <v>1</v>
      </c>
      <c r="P57" s="31"/>
      <c r="Q57" s="260"/>
      <c r="R57" s="282"/>
      <c r="S57" s="31">
        <v>1</v>
      </c>
      <c r="T57" s="2">
        <v>3</v>
      </c>
      <c r="U57" s="33">
        <v>1</v>
      </c>
      <c r="V57" s="263">
        <v>1</v>
      </c>
      <c r="W57" s="269"/>
      <c r="X57" s="31"/>
      <c r="Y57" s="2"/>
      <c r="Z57" s="30"/>
      <c r="AA57" s="262">
        <v>1</v>
      </c>
      <c r="AB57" s="269"/>
      <c r="AC57" s="31"/>
      <c r="AD57" s="2"/>
      <c r="AE57" s="30"/>
      <c r="AF57" s="262"/>
      <c r="AG57" s="269"/>
      <c r="AH57" s="31"/>
      <c r="AI57" s="2"/>
      <c r="AJ57" s="30"/>
      <c r="AK57" s="262"/>
      <c r="AL57" s="269"/>
      <c r="AM57" s="31">
        <v>1</v>
      </c>
      <c r="AN57" s="2"/>
      <c r="AO57" s="30"/>
      <c r="AP57" s="262">
        <v>1</v>
      </c>
      <c r="AQ57" s="269"/>
      <c r="AR57" s="31"/>
      <c r="AS57" s="2">
        <v>1</v>
      </c>
      <c r="AT57" s="30">
        <v>1</v>
      </c>
      <c r="AU57" s="262">
        <v>1</v>
      </c>
      <c r="AV57" s="269"/>
      <c r="AW57" s="31"/>
      <c r="AX57" s="2"/>
      <c r="AY57" s="30"/>
      <c r="AZ57" s="262"/>
      <c r="BA57" s="269"/>
      <c r="BB57" s="31"/>
      <c r="BC57" s="31"/>
      <c r="BD57" s="30"/>
      <c r="BE57" s="262"/>
      <c r="BF57" s="269"/>
      <c r="BG57" s="31"/>
      <c r="BH57" s="2"/>
      <c r="BI57" s="30"/>
      <c r="BJ57" s="262"/>
      <c r="BK57" s="269"/>
      <c r="BL57" s="31"/>
      <c r="BM57" s="31"/>
      <c r="BN57" s="30"/>
      <c r="BO57" s="262"/>
      <c r="BP57" s="269"/>
      <c r="BQ57" s="31"/>
      <c r="BR57" s="30"/>
      <c r="BS57" s="30"/>
      <c r="BT57" s="262"/>
      <c r="BU57" s="273">
        <f t="shared" si="0"/>
        <v>0</v>
      </c>
      <c r="BV57" s="217">
        <v>2</v>
      </c>
      <c r="BW57" s="47">
        <v>4</v>
      </c>
      <c r="BX57" s="217">
        <v>2</v>
      </c>
      <c r="BY57" s="264" t="s">
        <v>123</v>
      </c>
    </row>
    <row r="58" spans="1:77">
      <c r="A58" s="30">
        <v>55</v>
      </c>
      <c r="B58" s="22" t="s">
        <v>78</v>
      </c>
      <c r="C58" s="276"/>
      <c r="D58" s="22"/>
      <c r="E58" s="2"/>
      <c r="F58" s="6"/>
      <c r="G58" s="259"/>
      <c r="H58" s="281"/>
      <c r="I58" s="31"/>
      <c r="J58" s="2"/>
      <c r="K58" s="31"/>
      <c r="L58" s="260"/>
      <c r="M58" s="282"/>
      <c r="N58" s="31"/>
      <c r="O58" s="2"/>
      <c r="P58" s="31"/>
      <c r="Q58" s="260">
        <v>3</v>
      </c>
      <c r="R58" s="282"/>
      <c r="S58" s="31"/>
      <c r="T58" s="2"/>
      <c r="U58" s="33"/>
      <c r="V58" s="263">
        <v>1</v>
      </c>
      <c r="W58" s="269"/>
      <c r="X58" s="31"/>
      <c r="Y58" s="2"/>
      <c r="Z58" s="30"/>
      <c r="AA58" s="262"/>
      <c r="AB58" s="269"/>
      <c r="AC58" s="31"/>
      <c r="AD58" s="2"/>
      <c r="AE58" s="30"/>
      <c r="AF58" s="262"/>
      <c r="AG58" s="269"/>
      <c r="AH58" s="31"/>
      <c r="AI58" s="2"/>
      <c r="AJ58" s="30"/>
      <c r="AK58" s="262"/>
      <c r="AL58" s="269"/>
      <c r="AM58" s="31"/>
      <c r="AN58" s="2"/>
      <c r="AO58" s="30"/>
      <c r="AP58" s="262"/>
      <c r="AQ58" s="269"/>
      <c r="AR58" s="31">
        <v>1</v>
      </c>
      <c r="AS58" s="2"/>
      <c r="AT58" s="30"/>
      <c r="AU58" s="262">
        <v>1</v>
      </c>
      <c r="AV58" s="269"/>
      <c r="AW58" s="31"/>
      <c r="AX58" s="2"/>
      <c r="AY58" s="30"/>
      <c r="AZ58" s="262"/>
      <c r="BA58" s="269"/>
      <c r="BB58" s="31"/>
      <c r="BC58" s="31"/>
      <c r="BD58" s="30"/>
      <c r="BE58" s="262"/>
      <c r="BF58" s="269"/>
      <c r="BG58" s="31"/>
      <c r="BH58" s="2"/>
      <c r="BI58" s="30"/>
      <c r="BJ58" s="262"/>
      <c r="BK58" s="269"/>
      <c r="BL58" s="31"/>
      <c r="BM58" s="31"/>
      <c r="BN58" s="30"/>
      <c r="BO58" s="262"/>
      <c r="BP58" s="269"/>
      <c r="BQ58" s="31"/>
      <c r="BR58" s="30"/>
      <c r="BS58" s="30"/>
      <c r="BT58" s="262"/>
      <c r="BU58" s="273">
        <f t="shared" si="0"/>
        <v>0</v>
      </c>
      <c r="BV58" s="217">
        <v>1</v>
      </c>
      <c r="BW58" s="47">
        <v>1</v>
      </c>
      <c r="BX58" s="217"/>
      <c r="BY58" s="264">
        <v>5</v>
      </c>
    </row>
    <row r="59" spans="1:77">
      <c r="A59" s="30">
        <v>56</v>
      </c>
      <c r="B59" s="22" t="s">
        <v>79</v>
      </c>
      <c r="C59" s="276"/>
      <c r="D59" s="22"/>
      <c r="E59" s="2"/>
      <c r="F59" s="6"/>
      <c r="G59" s="259"/>
      <c r="H59" s="281"/>
      <c r="I59" s="31"/>
      <c r="J59" s="2"/>
      <c r="K59" s="31"/>
      <c r="L59" s="260"/>
      <c r="M59" s="282"/>
      <c r="N59" s="31"/>
      <c r="O59" s="2"/>
      <c r="P59" s="31"/>
      <c r="Q59" s="260">
        <v>1</v>
      </c>
      <c r="R59" s="282"/>
      <c r="S59" s="31">
        <v>1</v>
      </c>
      <c r="T59" s="2"/>
      <c r="U59" s="33">
        <v>4</v>
      </c>
      <c r="V59" s="263">
        <v>1</v>
      </c>
      <c r="W59" s="269"/>
      <c r="X59" s="31"/>
      <c r="Y59" s="2"/>
      <c r="Z59" s="30"/>
      <c r="AA59" s="262"/>
      <c r="AB59" s="269"/>
      <c r="AC59" s="31"/>
      <c r="AD59" s="2"/>
      <c r="AE59" s="30"/>
      <c r="AF59" s="262"/>
      <c r="AG59" s="269"/>
      <c r="AH59" s="31"/>
      <c r="AI59" s="2"/>
      <c r="AJ59" s="30"/>
      <c r="AK59" s="262"/>
      <c r="AL59" s="269"/>
      <c r="AM59" s="31"/>
      <c r="AN59" s="2"/>
      <c r="AO59" s="30"/>
      <c r="AP59" s="262"/>
      <c r="AQ59" s="269"/>
      <c r="AR59" s="31"/>
      <c r="AS59" s="2"/>
      <c r="AT59" s="30"/>
      <c r="AU59" s="262"/>
      <c r="AV59" s="269">
        <v>1</v>
      </c>
      <c r="AW59" s="31">
        <v>2</v>
      </c>
      <c r="AX59" s="2"/>
      <c r="AY59" s="30"/>
      <c r="AZ59" s="262"/>
      <c r="BA59" s="269"/>
      <c r="BB59" s="31"/>
      <c r="BC59" s="31"/>
      <c r="BD59" s="30"/>
      <c r="BE59" s="262"/>
      <c r="BF59" s="269"/>
      <c r="BG59" s="31"/>
      <c r="BH59" s="2"/>
      <c r="BI59" s="30"/>
      <c r="BJ59" s="262"/>
      <c r="BK59" s="269"/>
      <c r="BL59" s="31"/>
      <c r="BM59" s="31"/>
      <c r="BN59" s="30"/>
      <c r="BO59" s="262"/>
      <c r="BP59" s="269"/>
      <c r="BQ59" s="31"/>
      <c r="BR59" s="30"/>
      <c r="BS59" s="30"/>
      <c r="BT59" s="262"/>
      <c r="BU59" s="273">
        <f t="shared" si="0"/>
        <v>1</v>
      </c>
      <c r="BV59" s="217">
        <v>3</v>
      </c>
      <c r="BW59" s="47">
        <v>2</v>
      </c>
      <c r="BX59" s="217">
        <v>4</v>
      </c>
      <c r="BY59" s="264">
        <v>2</v>
      </c>
    </row>
    <row r="60" spans="1:77">
      <c r="A60" s="30">
        <v>57</v>
      </c>
      <c r="B60" s="22" t="s">
        <v>80</v>
      </c>
      <c r="C60" s="276"/>
      <c r="D60" s="22"/>
      <c r="E60" s="2"/>
      <c r="F60" s="6"/>
      <c r="G60" s="259"/>
      <c r="H60" s="281"/>
      <c r="I60" s="31"/>
      <c r="J60" s="2"/>
      <c r="K60" s="31"/>
      <c r="L60" s="260"/>
      <c r="M60" s="282"/>
      <c r="N60" s="31"/>
      <c r="O60" s="2"/>
      <c r="P60" s="31"/>
      <c r="Q60" s="260"/>
      <c r="R60" s="282"/>
      <c r="S60" s="31"/>
      <c r="T60" s="2"/>
      <c r="U60" s="33"/>
      <c r="V60" s="263">
        <v>1</v>
      </c>
      <c r="W60" s="269"/>
      <c r="X60" s="31"/>
      <c r="Y60" s="2"/>
      <c r="Z60" s="30"/>
      <c r="AA60" s="262"/>
      <c r="AB60" s="269"/>
      <c r="AC60" s="31"/>
      <c r="AD60" s="2"/>
      <c r="AE60" s="30"/>
      <c r="AF60" s="262"/>
      <c r="AG60" s="269"/>
      <c r="AH60" s="31"/>
      <c r="AI60" s="2"/>
      <c r="AJ60" s="30"/>
      <c r="AK60" s="262"/>
      <c r="AL60" s="269"/>
      <c r="AM60" s="31"/>
      <c r="AN60" s="2"/>
      <c r="AO60" s="30"/>
      <c r="AP60" s="262"/>
      <c r="AQ60" s="269"/>
      <c r="AR60" s="31"/>
      <c r="AS60" s="2"/>
      <c r="AT60" s="30"/>
      <c r="AU60" s="262"/>
      <c r="AV60" s="284"/>
      <c r="AW60" s="31"/>
      <c r="AX60" s="2"/>
      <c r="AY60" s="30"/>
      <c r="AZ60" s="262"/>
      <c r="BA60" s="269"/>
      <c r="BB60" s="31"/>
      <c r="BC60" s="31"/>
      <c r="BD60" s="30"/>
      <c r="BE60" s="262"/>
      <c r="BF60" s="269"/>
      <c r="BG60" s="31"/>
      <c r="BH60" s="2"/>
      <c r="BI60" s="30"/>
      <c r="BJ60" s="262"/>
      <c r="BK60" s="269"/>
      <c r="BL60" s="31"/>
      <c r="BM60" s="31"/>
      <c r="BN60" s="30"/>
      <c r="BO60" s="262"/>
      <c r="BP60" s="269"/>
      <c r="BQ60" s="31"/>
      <c r="BR60" s="30"/>
      <c r="BS60" s="30"/>
      <c r="BT60" s="262"/>
      <c r="BU60" s="273">
        <f t="shared" si="0"/>
        <v>0</v>
      </c>
      <c r="BV60" s="217"/>
      <c r="BW60" s="47"/>
      <c r="BX60" s="217"/>
      <c r="BY60" s="264">
        <v>1</v>
      </c>
    </row>
    <row r="61" spans="1:77">
      <c r="A61" s="30">
        <v>58</v>
      </c>
      <c r="B61" s="22" t="s">
        <v>81</v>
      </c>
      <c r="C61" s="276"/>
      <c r="D61" s="22"/>
      <c r="E61" s="2"/>
      <c r="F61" s="6"/>
      <c r="G61" s="259"/>
      <c r="H61" s="281"/>
      <c r="I61" s="31"/>
      <c r="J61" s="2"/>
      <c r="K61" s="31"/>
      <c r="L61" s="260"/>
      <c r="M61" s="282"/>
      <c r="N61" s="31"/>
      <c r="O61" s="2"/>
      <c r="P61" s="31"/>
      <c r="Q61" s="260">
        <v>1</v>
      </c>
      <c r="R61" s="282"/>
      <c r="S61" s="31"/>
      <c r="T61" s="2"/>
      <c r="U61" s="30"/>
      <c r="V61" s="262"/>
      <c r="W61" s="269"/>
      <c r="X61" s="31"/>
      <c r="Y61" s="2"/>
      <c r="Z61" s="30"/>
      <c r="AA61" s="262"/>
      <c r="AB61" s="269"/>
      <c r="AC61" s="31"/>
      <c r="AD61" s="2"/>
      <c r="AE61" s="30"/>
      <c r="AF61" s="262"/>
      <c r="AG61" s="269"/>
      <c r="AH61" s="31"/>
      <c r="AI61" s="2"/>
      <c r="AJ61" s="30"/>
      <c r="AK61" s="262"/>
      <c r="AL61" s="269"/>
      <c r="AM61" s="31">
        <v>1</v>
      </c>
      <c r="AN61" s="2"/>
      <c r="AO61" s="30"/>
      <c r="AP61" s="262"/>
      <c r="AQ61" s="269"/>
      <c r="AR61" s="31"/>
      <c r="AS61" s="2"/>
      <c r="AT61" s="30"/>
      <c r="AU61" s="262"/>
      <c r="AV61" s="269"/>
      <c r="AW61" s="31"/>
      <c r="AX61" s="2"/>
      <c r="AY61" s="30"/>
      <c r="AZ61" s="262"/>
      <c r="BA61" s="269"/>
      <c r="BB61" s="31"/>
      <c r="BC61" s="31"/>
      <c r="BD61" s="30"/>
      <c r="BE61" s="262"/>
      <c r="BF61" s="269"/>
      <c r="BG61" s="31"/>
      <c r="BH61" s="2"/>
      <c r="BI61" s="30"/>
      <c r="BJ61" s="262"/>
      <c r="BK61" s="269"/>
      <c r="BL61" s="31"/>
      <c r="BM61" s="31"/>
      <c r="BN61" s="30"/>
      <c r="BO61" s="262"/>
      <c r="BP61" s="269"/>
      <c r="BQ61" s="31"/>
      <c r="BR61" s="30"/>
      <c r="BS61" s="30"/>
      <c r="BT61" s="262"/>
      <c r="BU61" s="273">
        <f t="shared" si="0"/>
        <v>0</v>
      </c>
      <c r="BV61" s="217">
        <v>1</v>
      </c>
      <c r="BW61" s="47"/>
      <c r="BX61" s="217"/>
      <c r="BY61" s="264">
        <v>1</v>
      </c>
    </row>
    <row r="62" spans="1:77">
      <c r="A62" s="30">
        <v>59</v>
      </c>
      <c r="B62" s="22" t="s">
        <v>82</v>
      </c>
      <c r="C62" s="276"/>
      <c r="D62" s="22"/>
      <c r="E62" s="2"/>
      <c r="F62" s="6"/>
      <c r="G62" s="259"/>
      <c r="H62" s="281"/>
      <c r="I62" s="31"/>
      <c r="J62" s="2"/>
      <c r="K62" s="31"/>
      <c r="L62" s="260"/>
      <c r="M62" s="282"/>
      <c r="N62" s="31">
        <v>1</v>
      </c>
      <c r="O62" s="2">
        <v>1</v>
      </c>
      <c r="P62" s="31"/>
      <c r="Q62" s="260"/>
      <c r="R62" s="282"/>
      <c r="S62" s="31">
        <v>1</v>
      </c>
      <c r="T62" s="2"/>
      <c r="U62" s="30"/>
      <c r="V62" s="262"/>
      <c r="W62" s="269"/>
      <c r="X62" s="31"/>
      <c r="Y62" s="2"/>
      <c r="Z62" s="30"/>
      <c r="AA62" s="262"/>
      <c r="AB62" s="269"/>
      <c r="AC62" s="31"/>
      <c r="AD62" s="2"/>
      <c r="AE62" s="30"/>
      <c r="AF62" s="262"/>
      <c r="AG62" s="269"/>
      <c r="AH62" s="31"/>
      <c r="AI62" s="2"/>
      <c r="AJ62" s="30"/>
      <c r="AK62" s="262"/>
      <c r="AL62" s="269"/>
      <c r="AM62" s="31"/>
      <c r="AN62" s="2"/>
      <c r="AO62" s="30"/>
      <c r="AP62" s="262"/>
      <c r="AQ62" s="269">
        <v>1</v>
      </c>
      <c r="AR62" s="31"/>
      <c r="AS62" s="2">
        <v>1</v>
      </c>
      <c r="AT62" s="30"/>
      <c r="AU62" s="262"/>
      <c r="AV62" s="269">
        <v>1</v>
      </c>
      <c r="AW62" s="31"/>
      <c r="AX62" s="2"/>
      <c r="AY62" s="30"/>
      <c r="AZ62" s="262"/>
      <c r="BA62" s="269"/>
      <c r="BB62" s="31"/>
      <c r="BC62" s="31"/>
      <c r="BD62" s="30"/>
      <c r="BE62" s="262"/>
      <c r="BF62" s="269"/>
      <c r="BG62" s="31"/>
      <c r="BH62" s="2"/>
      <c r="BI62" s="30"/>
      <c r="BJ62" s="262"/>
      <c r="BK62" s="269"/>
      <c r="BL62" s="31"/>
      <c r="BM62" s="31"/>
      <c r="BN62" s="30"/>
      <c r="BO62" s="262"/>
      <c r="BP62" s="269"/>
      <c r="BQ62" s="31"/>
      <c r="BR62" s="30"/>
      <c r="BS62" s="30"/>
      <c r="BT62" s="262"/>
      <c r="BU62" s="273">
        <f t="shared" si="0"/>
        <v>2</v>
      </c>
      <c r="BV62" s="217">
        <v>2</v>
      </c>
      <c r="BW62" s="47">
        <v>1</v>
      </c>
      <c r="BX62" s="217"/>
      <c r="BY62" s="264"/>
    </row>
    <row r="63" spans="1:77">
      <c r="A63" s="30">
        <v>60</v>
      </c>
      <c r="B63" s="22" t="s">
        <v>83</v>
      </c>
      <c r="C63" s="276"/>
      <c r="D63" s="22"/>
      <c r="E63" s="2"/>
      <c r="F63" s="6"/>
      <c r="G63" s="259"/>
      <c r="H63" s="281"/>
      <c r="I63" s="31"/>
      <c r="J63" s="2"/>
      <c r="K63" s="31"/>
      <c r="L63" s="260"/>
      <c r="M63" s="282"/>
      <c r="N63" s="31"/>
      <c r="O63" s="2"/>
      <c r="P63" s="31"/>
      <c r="Q63" s="260"/>
      <c r="R63" s="282"/>
      <c r="S63" s="31"/>
      <c r="T63" s="2"/>
      <c r="U63" s="30"/>
      <c r="V63" s="262"/>
      <c r="W63" s="269"/>
      <c r="X63" s="31"/>
      <c r="Y63" s="2"/>
      <c r="Z63" s="30"/>
      <c r="AA63" s="262"/>
      <c r="AB63" s="269"/>
      <c r="AC63" s="31"/>
      <c r="AD63" s="2"/>
      <c r="AE63" s="30"/>
      <c r="AF63" s="262"/>
      <c r="AG63" s="269"/>
      <c r="AH63" s="31"/>
      <c r="AI63" s="2"/>
      <c r="AJ63" s="30"/>
      <c r="AK63" s="262"/>
      <c r="AL63" s="269"/>
      <c r="AM63" s="31"/>
      <c r="AN63" s="2"/>
      <c r="AO63" s="30"/>
      <c r="AP63" s="262"/>
      <c r="AQ63" s="269"/>
      <c r="AR63" s="31"/>
      <c r="AS63" s="2"/>
      <c r="AT63" s="30"/>
      <c r="AU63" s="262"/>
      <c r="AV63" s="269"/>
      <c r="AW63" s="31"/>
      <c r="AX63" s="2"/>
      <c r="AY63" s="30"/>
      <c r="AZ63" s="262"/>
      <c r="BA63" s="269"/>
      <c r="BB63" s="31"/>
      <c r="BC63" s="31"/>
      <c r="BD63" s="30"/>
      <c r="BE63" s="262"/>
      <c r="BF63" s="269"/>
      <c r="BG63" s="31"/>
      <c r="BH63" s="2"/>
      <c r="BI63" s="30"/>
      <c r="BJ63" s="262"/>
      <c r="BK63" s="269"/>
      <c r="BL63" s="31"/>
      <c r="BM63" s="31"/>
      <c r="BN63" s="30"/>
      <c r="BO63" s="262"/>
      <c r="BP63" s="269"/>
      <c r="BQ63" s="31"/>
      <c r="BR63" s="30"/>
      <c r="BS63" s="30"/>
      <c r="BT63" s="262"/>
      <c r="BU63" s="273">
        <f t="shared" si="0"/>
        <v>0</v>
      </c>
      <c r="BV63" s="217"/>
      <c r="BW63" s="47"/>
      <c r="BX63" s="217"/>
      <c r="BY63" s="264"/>
    </row>
    <row r="64" spans="1:77">
      <c r="A64" s="30">
        <v>61</v>
      </c>
      <c r="B64" s="22" t="s">
        <v>84</v>
      </c>
      <c r="C64" s="276"/>
      <c r="D64" s="22"/>
      <c r="E64" s="2"/>
      <c r="F64" s="6"/>
      <c r="G64" s="259"/>
      <c r="H64" s="281"/>
      <c r="I64" s="31"/>
      <c r="J64" s="2"/>
      <c r="K64" s="31"/>
      <c r="L64" s="260"/>
      <c r="M64" s="282"/>
      <c r="N64" s="31"/>
      <c r="O64" s="2"/>
      <c r="P64" s="31">
        <v>1</v>
      </c>
      <c r="Q64" s="260">
        <v>1</v>
      </c>
      <c r="R64" s="282"/>
      <c r="S64" s="31"/>
      <c r="T64" s="2">
        <v>1</v>
      </c>
      <c r="U64" s="30"/>
      <c r="V64" s="262"/>
      <c r="W64" s="269"/>
      <c r="X64" s="31"/>
      <c r="Y64" s="2"/>
      <c r="Z64" s="30"/>
      <c r="AA64" s="262"/>
      <c r="AB64" s="269"/>
      <c r="AC64" s="31"/>
      <c r="AD64" s="2"/>
      <c r="AE64" s="30"/>
      <c r="AF64" s="262"/>
      <c r="AG64" s="269"/>
      <c r="AH64" s="31"/>
      <c r="AI64" s="2"/>
      <c r="AJ64" s="30"/>
      <c r="AK64" s="262"/>
      <c r="AL64" s="269"/>
      <c r="AM64" s="31"/>
      <c r="AN64" s="2"/>
      <c r="AO64" s="30"/>
      <c r="AP64" s="262"/>
      <c r="AQ64" s="269">
        <v>1</v>
      </c>
      <c r="AR64" s="31"/>
      <c r="AS64" s="2"/>
      <c r="AT64" s="30"/>
      <c r="AU64" s="262"/>
      <c r="AV64" s="269"/>
      <c r="AW64" s="31"/>
      <c r="AX64" s="2"/>
      <c r="AY64" s="30"/>
      <c r="AZ64" s="262"/>
      <c r="BA64" s="269"/>
      <c r="BB64" s="31"/>
      <c r="BC64" s="31"/>
      <c r="BD64" s="30"/>
      <c r="BE64" s="262"/>
      <c r="BF64" s="269"/>
      <c r="BG64" s="31"/>
      <c r="BH64" s="2"/>
      <c r="BI64" s="30"/>
      <c r="BJ64" s="262"/>
      <c r="BK64" s="269"/>
      <c r="BL64" s="31"/>
      <c r="BM64" s="31"/>
      <c r="BN64" s="30"/>
      <c r="BO64" s="262"/>
      <c r="BP64" s="269"/>
      <c r="BQ64" s="31"/>
      <c r="BR64" s="30"/>
      <c r="BS64" s="30"/>
      <c r="BT64" s="262"/>
      <c r="BU64" s="273">
        <f t="shared" si="0"/>
        <v>1</v>
      </c>
      <c r="BV64" s="217"/>
      <c r="BW64" s="47">
        <v>1</v>
      </c>
      <c r="BX64" s="217">
        <v>1</v>
      </c>
      <c r="BY64" s="264">
        <v>1</v>
      </c>
    </row>
    <row r="65" spans="1:77">
      <c r="A65" s="30">
        <v>62</v>
      </c>
      <c r="B65" s="22" t="s">
        <v>85</v>
      </c>
      <c r="C65" s="276"/>
      <c r="D65" s="22"/>
      <c r="E65" s="2"/>
      <c r="F65" s="6"/>
      <c r="G65" s="259"/>
      <c r="H65" s="281"/>
      <c r="I65" s="31"/>
      <c r="J65" s="2"/>
      <c r="K65" s="31"/>
      <c r="L65" s="260"/>
      <c r="M65" s="282"/>
      <c r="N65" s="31"/>
      <c r="O65" s="2"/>
      <c r="P65" s="31"/>
      <c r="Q65" s="260"/>
      <c r="R65" s="282"/>
      <c r="S65" s="31"/>
      <c r="T65" s="2">
        <v>1</v>
      </c>
      <c r="U65" s="30"/>
      <c r="V65" s="262"/>
      <c r="W65" s="269"/>
      <c r="X65" s="31"/>
      <c r="Y65" s="2"/>
      <c r="Z65" s="30"/>
      <c r="AA65" s="262"/>
      <c r="AB65" s="269"/>
      <c r="AC65" s="31"/>
      <c r="AD65" s="2"/>
      <c r="AE65" s="30"/>
      <c r="AF65" s="262"/>
      <c r="AG65" s="269"/>
      <c r="AH65" s="31"/>
      <c r="AI65" s="2"/>
      <c r="AJ65" s="30"/>
      <c r="AK65" s="262"/>
      <c r="AL65" s="269"/>
      <c r="AM65" s="31"/>
      <c r="AN65" s="2"/>
      <c r="AO65" s="30"/>
      <c r="AP65" s="262"/>
      <c r="AQ65" s="269"/>
      <c r="AR65" s="31"/>
      <c r="AS65" s="2"/>
      <c r="AT65" s="30">
        <v>1</v>
      </c>
      <c r="AU65" s="262">
        <v>1</v>
      </c>
      <c r="AV65" s="269"/>
      <c r="AW65" s="31"/>
      <c r="AX65" s="2"/>
      <c r="AY65" s="30">
        <v>1</v>
      </c>
      <c r="AZ65" s="262"/>
      <c r="BA65" s="269"/>
      <c r="BB65" s="31"/>
      <c r="BC65" s="31"/>
      <c r="BD65" s="30"/>
      <c r="BE65" s="262"/>
      <c r="BF65" s="269"/>
      <c r="BG65" s="31"/>
      <c r="BH65" s="2"/>
      <c r="BI65" s="30"/>
      <c r="BJ65" s="262"/>
      <c r="BK65" s="269"/>
      <c r="BL65" s="31"/>
      <c r="BM65" s="31"/>
      <c r="BN65" s="30"/>
      <c r="BO65" s="262"/>
      <c r="BP65" s="269"/>
      <c r="BQ65" s="31"/>
      <c r="BR65" s="30"/>
      <c r="BS65" s="30"/>
      <c r="BT65" s="262"/>
      <c r="BU65" s="273">
        <f t="shared" si="0"/>
        <v>0</v>
      </c>
      <c r="BV65" s="217"/>
      <c r="BW65" s="47">
        <v>1</v>
      </c>
      <c r="BX65" s="217">
        <v>2</v>
      </c>
      <c r="BY65" s="264">
        <v>1</v>
      </c>
    </row>
    <row r="66" spans="1:77">
      <c r="A66" s="30">
        <v>63</v>
      </c>
      <c r="B66" s="22" t="s">
        <v>86</v>
      </c>
      <c r="C66" s="276"/>
      <c r="D66" s="22"/>
      <c r="E66" s="2"/>
      <c r="F66" s="6"/>
      <c r="G66" s="259"/>
      <c r="H66" s="281"/>
      <c r="I66" s="31"/>
      <c r="J66" s="2"/>
      <c r="K66" s="31"/>
      <c r="L66" s="260"/>
      <c r="M66" s="282"/>
      <c r="N66" s="31"/>
      <c r="O66" s="2"/>
      <c r="P66" s="31"/>
      <c r="Q66" s="260">
        <v>1</v>
      </c>
      <c r="R66" s="282"/>
      <c r="S66" s="31"/>
      <c r="T66" s="2">
        <v>1</v>
      </c>
      <c r="U66" s="30"/>
      <c r="V66" s="262"/>
      <c r="W66" s="269"/>
      <c r="X66" s="31"/>
      <c r="Y66" s="2"/>
      <c r="Z66" s="30"/>
      <c r="AA66" s="262"/>
      <c r="AB66" s="269"/>
      <c r="AC66" s="31"/>
      <c r="AD66" s="2"/>
      <c r="AE66" s="30"/>
      <c r="AF66" s="262"/>
      <c r="AG66" s="269"/>
      <c r="AH66" s="31"/>
      <c r="AI66" s="2"/>
      <c r="AJ66" s="30"/>
      <c r="AK66" s="262"/>
      <c r="AL66" s="269">
        <v>1</v>
      </c>
      <c r="AM66" s="31"/>
      <c r="AN66" s="2"/>
      <c r="AO66" s="30"/>
      <c r="AP66" s="262"/>
      <c r="AQ66" s="269"/>
      <c r="AR66" s="31"/>
      <c r="AS66" s="2"/>
      <c r="AT66" s="30"/>
      <c r="AU66" s="262"/>
      <c r="AV66" s="269"/>
      <c r="AW66" s="31"/>
      <c r="AX66" s="2"/>
      <c r="AY66" s="30"/>
      <c r="AZ66" s="262"/>
      <c r="BA66" s="269">
        <v>1</v>
      </c>
      <c r="BB66" s="31"/>
      <c r="BC66" s="31"/>
      <c r="BD66" s="30"/>
      <c r="BE66" s="262"/>
      <c r="BF66" s="269"/>
      <c r="BG66" s="31"/>
      <c r="BH66" s="2"/>
      <c r="BI66" s="30"/>
      <c r="BJ66" s="262"/>
      <c r="BK66" s="269"/>
      <c r="BL66" s="31"/>
      <c r="BM66" s="31"/>
      <c r="BN66" s="30"/>
      <c r="BO66" s="262"/>
      <c r="BP66" s="269"/>
      <c r="BQ66" s="31"/>
      <c r="BR66" s="30"/>
      <c r="BS66" s="30"/>
      <c r="BT66" s="262"/>
      <c r="BU66" s="273">
        <f t="shared" si="0"/>
        <v>2</v>
      </c>
      <c r="BV66" s="217"/>
      <c r="BW66" s="47">
        <v>1</v>
      </c>
      <c r="BX66" s="217"/>
      <c r="BY66" s="264">
        <v>1</v>
      </c>
    </row>
    <row r="67" spans="1:77">
      <c r="A67" s="30">
        <v>64</v>
      </c>
      <c r="B67" s="22" t="s">
        <v>87</v>
      </c>
      <c r="C67" s="276"/>
      <c r="D67" s="22"/>
      <c r="E67" s="2"/>
      <c r="F67" s="6"/>
      <c r="G67" s="259"/>
      <c r="H67" s="281"/>
      <c r="I67" s="31"/>
      <c r="J67" s="2"/>
      <c r="K67" s="31"/>
      <c r="L67" s="260"/>
      <c r="M67" s="282"/>
      <c r="N67" s="31"/>
      <c r="O67" s="2">
        <v>2</v>
      </c>
      <c r="P67" s="31">
        <v>1</v>
      </c>
      <c r="Q67" s="260"/>
      <c r="R67" s="282"/>
      <c r="S67" s="31"/>
      <c r="T67" s="2">
        <v>1</v>
      </c>
      <c r="U67" s="30">
        <v>1</v>
      </c>
      <c r="V67" s="262"/>
      <c r="W67" s="269"/>
      <c r="X67" s="31"/>
      <c r="Y67" s="2"/>
      <c r="Z67" s="30"/>
      <c r="AA67" s="262"/>
      <c r="AB67" s="269"/>
      <c r="AC67" s="31"/>
      <c r="AD67" s="2"/>
      <c r="AE67" s="30"/>
      <c r="AF67" s="262"/>
      <c r="AG67" s="269"/>
      <c r="AH67" s="31"/>
      <c r="AI67" s="2">
        <v>1</v>
      </c>
      <c r="AJ67" s="30"/>
      <c r="AK67" s="262"/>
      <c r="AL67" s="269"/>
      <c r="AM67" s="31"/>
      <c r="AN67" s="2"/>
      <c r="AO67" s="30"/>
      <c r="AP67" s="262"/>
      <c r="AQ67" s="269"/>
      <c r="AR67" s="31"/>
      <c r="AS67" s="2">
        <v>1</v>
      </c>
      <c r="AT67" s="30"/>
      <c r="AU67" s="262"/>
      <c r="AV67" s="269"/>
      <c r="AW67" s="31"/>
      <c r="AX67" s="2"/>
      <c r="AY67" s="30"/>
      <c r="AZ67" s="262"/>
      <c r="BA67" s="269"/>
      <c r="BB67" s="31"/>
      <c r="BC67" s="31"/>
      <c r="BD67" s="30"/>
      <c r="BE67" s="262"/>
      <c r="BF67" s="269"/>
      <c r="BG67" s="31"/>
      <c r="BH67" s="2"/>
      <c r="BI67" s="30"/>
      <c r="BJ67" s="262"/>
      <c r="BK67" s="269"/>
      <c r="BL67" s="31"/>
      <c r="BM67" s="31"/>
      <c r="BN67" s="30"/>
      <c r="BO67" s="262"/>
      <c r="BP67" s="269"/>
      <c r="BQ67" s="31"/>
      <c r="BR67" s="30"/>
      <c r="BS67" s="30"/>
      <c r="BT67" s="262"/>
      <c r="BU67" s="273">
        <f t="shared" si="0"/>
        <v>0</v>
      </c>
      <c r="BV67" s="217"/>
      <c r="BW67" s="47">
        <v>4</v>
      </c>
      <c r="BX67" s="217">
        <v>2</v>
      </c>
      <c r="BY67" s="264"/>
    </row>
    <row r="68" spans="1:77">
      <c r="A68" s="30">
        <v>65</v>
      </c>
      <c r="B68" s="22" t="s">
        <v>88</v>
      </c>
      <c r="C68" s="276"/>
      <c r="D68" s="22"/>
      <c r="E68" s="2"/>
      <c r="F68" s="6"/>
      <c r="G68" s="259"/>
      <c r="H68" s="281"/>
      <c r="I68" s="31"/>
      <c r="J68" s="2"/>
      <c r="K68" s="31"/>
      <c r="L68" s="260"/>
      <c r="M68" s="282"/>
      <c r="N68" s="31"/>
      <c r="O68" s="2">
        <v>1</v>
      </c>
      <c r="P68" s="31"/>
      <c r="Q68" s="260"/>
      <c r="R68" s="282"/>
      <c r="S68" s="31"/>
      <c r="T68" s="2"/>
      <c r="U68" s="30">
        <v>2</v>
      </c>
      <c r="V68" s="262"/>
      <c r="W68" s="269"/>
      <c r="X68" s="31"/>
      <c r="Y68" s="2"/>
      <c r="Z68" s="30"/>
      <c r="AA68" s="262"/>
      <c r="AB68" s="269"/>
      <c r="AC68" s="31"/>
      <c r="AD68" s="2"/>
      <c r="AE68" s="30"/>
      <c r="AF68" s="262"/>
      <c r="AG68" s="269"/>
      <c r="AH68" s="31"/>
      <c r="AI68" s="2"/>
      <c r="AJ68" s="30"/>
      <c r="AK68" s="262"/>
      <c r="AL68" s="269"/>
      <c r="AM68" s="31"/>
      <c r="AN68" s="2"/>
      <c r="AO68" s="30"/>
      <c r="AP68" s="262"/>
      <c r="AQ68" s="269"/>
      <c r="AR68" s="31"/>
      <c r="AS68" s="2"/>
      <c r="AT68" s="30">
        <v>1</v>
      </c>
      <c r="AU68" s="262">
        <v>1</v>
      </c>
      <c r="AV68" s="269"/>
      <c r="AW68" s="31"/>
      <c r="AX68" s="2"/>
      <c r="AY68" s="30"/>
      <c r="AZ68" s="262"/>
      <c r="BA68" s="269"/>
      <c r="BB68" s="31"/>
      <c r="BC68" s="31"/>
      <c r="BD68" s="30"/>
      <c r="BE68" s="262"/>
      <c r="BF68" s="269"/>
      <c r="BG68" s="31"/>
      <c r="BH68" s="2"/>
      <c r="BI68" s="30"/>
      <c r="BJ68" s="262"/>
      <c r="BK68" s="269"/>
      <c r="BL68" s="31"/>
      <c r="BM68" s="31"/>
      <c r="BN68" s="30"/>
      <c r="BO68" s="262"/>
      <c r="BP68" s="269"/>
      <c r="BQ68" s="31"/>
      <c r="BR68" s="30"/>
      <c r="BS68" s="30"/>
      <c r="BT68" s="262"/>
      <c r="BU68" s="273">
        <f t="shared" si="0"/>
        <v>0</v>
      </c>
      <c r="BV68" s="217"/>
      <c r="BW68" s="47">
        <v>1</v>
      </c>
      <c r="BX68" s="217">
        <v>3</v>
      </c>
      <c r="BY68" s="264">
        <v>1</v>
      </c>
    </row>
    <row r="69" spans="1:77">
      <c r="A69" s="30">
        <v>66</v>
      </c>
      <c r="B69" s="22" t="s">
        <v>45</v>
      </c>
      <c r="C69" s="276"/>
      <c r="D69" s="22"/>
      <c r="E69" s="2"/>
      <c r="F69" s="6"/>
      <c r="G69" s="259"/>
      <c r="H69" s="281"/>
      <c r="I69" s="31"/>
      <c r="J69" s="2"/>
      <c r="K69" s="31"/>
      <c r="L69" s="260"/>
      <c r="M69" s="282"/>
      <c r="N69" s="31"/>
      <c r="O69" s="2"/>
      <c r="P69" s="31"/>
      <c r="Q69" s="260"/>
      <c r="R69" s="282"/>
      <c r="S69" s="31"/>
      <c r="T69" s="2">
        <v>1</v>
      </c>
      <c r="U69" s="33"/>
      <c r="V69" s="263"/>
      <c r="W69" s="269"/>
      <c r="X69" s="31"/>
      <c r="Y69" s="2"/>
      <c r="Z69" s="30"/>
      <c r="AA69" s="262"/>
      <c r="AB69" s="269"/>
      <c r="AC69" s="31"/>
      <c r="AD69" s="2"/>
      <c r="AE69" s="30"/>
      <c r="AF69" s="262"/>
      <c r="AG69" s="269"/>
      <c r="AH69" s="31"/>
      <c r="AI69" s="2"/>
      <c r="AJ69" s="30"/>
      <c r="AK69" s="262"/>
      <c r="AL69" s="269"/>
      <c r="AM69" s="31">
        <v>1</v>
      </c>
      <c r="AN69" s="2">
        <v>1</v>
      </c>
      <c r="AO69" s="30"/>
      <c r="AP69" s="262"/>
      <c r="AQ69" s="269"/>
      <c r="AR69" s="31">
        <v>1</v>
      </c>
      <c r="AS69" s="2"/>
      <c r="AT69" s="30"/>
      <c r="AU69" s="262">
        <v>1</v>
      </c>
      <c r="AV69" s="269"/>
      <c r="AW69" s="31"/>
      <c r="AX69" s="2"/>
      <c r="AY69" s="30"/>
      <c r="AZ69" s="262"/>
      <c r="BA69" s="269"/>
      <c r="BB69" s="31"/>
      <c r="BC69" s="31"/>
      <c r="BD69" s="30"/>
      <c r="BE69" s="262"/>
      <c r="BF69" s="269">
        <v>1</v>
      </c>
      <c r="BG69" s="31"/>
      <c r="BH69" s="2"/>
      <c r="BI69" s="30"/>
      <c r="BJ69" s="262"/>
      <c r="BK69" s="269"/>
      <c r="BL69" s="31"/>
      <c r="BM69" s="31"/>
      <c r="BN69" s="30"/>
      <c r="BO69" s="262"/>
      <c r="BP69" s="269"/>
      <c r="BQ69" s="31"/>
      <c r="BR69" s="30"/>
      <c r="BS69" s="30"/>
      <c r="BT69" s="262"/>
      <c r="BU69" s="273">
        <f t="shared" ref="BU69:BU82" si="1">SUM(C69,H69,M69,R69,W69,AB69,AG69,AL69,AQ69,AV69,BA69,BF69,BK69,BP69)</f>
        <v>1</v>
      </c>
      <c r="BV69" s="217">
        <v>2</v>
      </c>
      <c r="BW69" s="47">
        <v>3</v>
      </c>
      <c r="BX69" s="217"/>
      <c r="BY69" s="264">
        <v>1</v>
      </c>
    </row>
    <row r="70" spans="1:77">
      <c r="A70" s="30">
        <v>67</v>
      </c>
      <c r="B70" s="22" t="s">
        <v>89</v>
      </c>
      <c r="C70" s="276"/>
      <c r="D70" s="22"/>
      <c r="E70" s="2"/>
      <c r="F70" s="6"/>
      <c r="G70" s="259"/>
      <c r="H70" s="281"/>
      <c r="I70" s="31"/>
      <c r="J70" s="2"/>
      <c r="K70" s="31"/>
      <c r="L70" s="260"/>
      <c r="M70" s="282"/>
      <c r="N70" s="31"/>
      <c r="O70" s="2">
        <v>1</v>
      </c>
      <c r="P70" s="31"/>
      <c r="Q70" s="260"/>
      <c r="R70" s="282"/>
      <c r="S70" s="31"/>
      <c r="T70" s="2">
        <v>2</v>
      </c>
      <c r="U70" s="30"/>
      <c r="V70" s="262"/>
      <c r="W70" s="269"/>
      <c r="X70" s="31"/>
      <c r="Y70" s="2"/>
      <c r="Z70" s="30"/>
      <c r="AA70" s="262"/>
      <c r="AB70" s="269"/>
      <c r="AC70" s="31"/>
      <c r="AD70" s="2"/>
      <c r="AE70" s="30"/>
      <c r="AF70" s="262"/>
      <c r="AG70" s="269"/>
      <c r="AH70" s="31"/>
      <c r="AI70" s="2"/>
      <c r="AJ70" s="30"/>
      <c r="AK70" s="262"/>
      <c r="AL70" s="269">
        <v>1</v>
      </c>
      <c r="AM70" s="31"/>
      <c r="AN70" s="2"/>
      <c r="AO70" s="30"/>
      <c r="AP70" s="262"/>
      <c r="AQ70" s="269"/>
      <c r="AR70" s="31"/>
      <c r="AS70" s="2"/>
      <c r="AT70" s="30"/>
      <c r="AU70" s="262"/>
      <c r="AV70" s="269"/>
      <c r="AW70" s="31"/>
      <c r="AX70" s="2"/>
      <c r="AY70" s="30"/>
      <c r="AZ70" s="262"/>
      <c r="BA70" s="269"/>
      <c r="BB70" s="31"/>
      <c r="BC70" s="31"/>
      <c r="BD70" s="30"/>
      <c r="BE70" s="262">
        <v>1</v>
      </c>
      <c r="BF70" s="269"/>
      <c r="BG70" s="31"/>
      <c r="BH70" s="2"/>
      <c r="BI70" s="30"/>
      <c r="BJ70" s="262"/>
      <c r="BK70" s="269"/>
      <c r="BL70" s="31"/>
      <c r="BM70" s="31"/>
      <c r="BN70" s="30"/>
      <c r="BO70" s="262"/>
      <c r="BP70" s="269"/>
      <c r="BQ70" s="31"/>
      <c r="BR70" s="30"/>
      <c r="BS70" s="30"/>
      <c r="BT70" s="262"/>
      <c r="BU70" s="273">
        <f t="shared" si="1"/>
        <v>1</v>
      </c>
      <c r="BV70" s="217"/>
      <c r="BW70" s="47">
        <v>3</v>
      </c>
      <c r="BX70" s="217"/>
      <c r="BY70" s="264">
        <v>1</v>
      </c>
    </row>
    <row r="71" spans="1:77">
      <c r="A71" s="30">
        <v>68</v>
      </c>
      <c r="B71" s="22" t="s">
        <v>90</v>
      </c>
      <c r="C71" s="276"/>
      <c r="D71" s="22"/>
      <c r="E71" s="2"/>
      <c r="F71" s="6"/>
      <c r="G71" s="259"/>
      <c r="H71" s="281"/>
      <c r="I71" s="31"/>
      <c r="J71" s="2"/>
      <c r="K71" s="31"/>
      <c r="L71" s="260"/>
      <c r="M71" s="282"/>
      <c r="N71" s="31"/>
      <c r="O71" s="2"/>
      <c r="P71" s="31"/>
      <c r="Q71" s="260">
        <v>1</v>
      </c>
      <c r="R71" s="282"/>
      <c r="S71" s="31">
        <v>1</v>
      </c>
      <c r="T71" s="2"/>
      <c r="U71" s="30"/>
      <c r="V71" s="262">
        <v>1</v>
      </c>
      <c r="W71" s="269"/>
      <c r="X71" s="31"/>
      <c r="Y71" s="2"/>
      <c r="Z71" s="30"/>
      <c r="AA71" s="262"/>
      <c r="AB71" s="269"/>
      <c r="AC71" s="31"/>
      <c r="AD71" s="2"/>
      <c r="AE71" s="30"/>
      <c r="AF71" s="262"/>
      <c r="AG71" s="269"/>
      <c r="AH71" s="31"/>
      <c r="AI71" s="2"/>
      <c r="AJ71" s="30"/>
      <c r="AK71" s="262"/>
      <c r="AL71" s="269"/>
      <c r="AM71" s="31"/>
      <c r="AN71" s="2"/>
      <c r="AO71" s="30"/>
      <c r="AP71" s="262"/>
      <c r="AQ71" s="269"/>
      <c r="AR71" s="31"/>
      <c r="AS71" s="2"/>
      <c r="AT71" s="30"/>
      <c r="AU71" s="262"/>
      <c r="AV71" s="269"/>
      <c r="AW71" s="31"/>
      <c r="AX71" s="2"/>
      <c r="AY71" s="30"/>
      <c r="AZ71" s="262"/>
      <c r="BA71" s="269"/>
      <c r="BB71" s="31"/>
      <c r="BC71" s="31"/>
      <c r="BD71" s="30"/>
      <c r="BE71" s="262"/>
      <c r="BF71" s="269"/>
      <c r="BG71" s="31"/>
      <c r="BH71" s="2"/>
      <c r="BI71" s="30"/>
      <c r="BJ71" s="262"/>
      <c r="BK71" s="269"/>
      <c r="BL71" s="31"/>
      <c r="BM71" s="31"/>
      <c r="BN71" s="30"/>
      <c r="BO71" s="262"/>
      <c r="BP71" s="269"/>
      <c r="BQ71" s="31"/>
      <c r="BR71" s="30"/>
      <c r="BS71" s="30"/>
      <c r="BT71" s="262"/>
      <c r="BU71" s="273">
        <f t="shared" si="1"/>
        <v>0</v>
      </c>
      <c r="BV71" s="217">
        <v>1</v>
      </c>
      <c r="BW71" s="47"/>
      <c r="BX71" s="217"/>
      <c r="BY71" s="264">
        <v>2</v>
      </c>
    </row>
    <row r="72" spans="1:77">
      <c r="A72" s="30">
        <v>69</v>
      </c>
      <c r="B72" s="22" t="s">
        <v>91</v>
      </c>
      <c r="C72" s="276"/>
      <c r="D72" s="22"/>
      <c r="E72" s="2"/>
      <c r="F72" s="6"/>
      <c r="G72" s="259"/>
      <c r="H72" s="281"/>
      <c r="I72" s="31"/>
      <c r="J72" s="2"/>
      <c r="K72" s="31"/>
      <c r="L72" s="260"/>
      <c r="M72" s="282">
        <v>1</v>
      </c>
      <c r="N72" s="31"/>
      <c r="O72" s="2"/>
      <c r="P72" s="31"/>
      <c r="Q72" s="260"/>
      <c r="R72" s="282">
        <v>1</v>
      </c>
      <c r="S72" s="31"/>
      <c r="T72" s="2">
        <v>2</v>
      </c>
      <c r="U72" s="30"/>
      <c r="V72" s="262"/>
      <c r="W72" s="269"/>
      <c r="X72" s="31"/>
      <c r="Y72" s="2"/>
      <c r="Z72" s="30"/>
      <c r="AA72" s="262"/>
      <c r="AB72" s="269"/>
      <c r="AC72" s="31"/>
      <c r="AD72" s="2"/>
      <c r="AE72" s="30"/>
      <c r="AF72" s="262"/>
      <c r="AG72" s="269"/>
      <c r="AH72" s="31"/>
      <c r="AI72" s="2"/>
      <c r="AJ72" s="30"/>
      <c r="AK72" s="262"/>
      <c r="AL72" s="269"/>
      <c r="AM72" s="31"/>
      <c r="AN72" s="2"/>
      <c r="AO72" s="30"/>
      <c r="AP72" s="262"/>
      <c r="AQ72" s="269"/>
      <c r="AR72" s="31"/>
      <c r="AS72" s="2">
        <v>1</v>
      </c>
      <c r="AT72" s="30"/>
      <c r="AU72" s="262">
        <v>1</v>
      </c>
      <c r="AV72" s="269"/>
      <c r="AW72" s="31"/>
      <c r="AX72" s="2"/>
      <c r="AY72" s="30">
        <v>1</v>
      </c>
      <c r="AZ72" s="262">
        <v>1</v>
      </c>
      <c r="BA72" s="269"/>
      <c r="BB72" s="31"/>
      <c r="BC72" s="31"/>
      <c r="BD72" s="30"/>
      <c r="BE72" s="262"/>
      <c r="BF72" s="269"/>
      <c r="BG72" s="31"/>
      <c r="BH72" s="2"/>
      <c r="BI72" s="30"/>
      <c r="BJ72" s="262"/>
      <c r="BK72" s="269"/>
      <c r="BL72" s="31"/>
      <c r="BM72" s="31"/>
      <c r="BN72" s="30"/>
      <c r="BO72" s="262"/>
      <c r="BP72" s="269"/>
      <c r="BQ72" s="31"/>
      <c r="BR72" s="30"/>
      <c r="BS72" s="30"/>
      <c r="BT72" s="262"/>
      <c r="BU72" s="273">
        <f t="shared" si="1"/>
        <v>2</v>
      </c>
      <c r="BV72" s="217"/>
      <c r="BW72" s="47">
        <v>2</v>
      </c>
      <c r="BX72" s="217">
        <v>1</v>
      </c>
      <c r="BY72" s="264">
        <v>2</v>
      </c>
    </row>
    <row r="73" spans="1:77">
      <c r="A73" s="30">
        <v>70</v>
      </c>
      <c r="B73" s="22" t="s">
        <v>92</v>
      </c>
      <c r="C73" s="276"/>
      <c r="D73" s="22"/>
      <c r="E73" s="2"/>
      <c r="F73" s="6"/>
      <c r="G73" s="259"/>
      <c r="H73" s="281"/>
      <c r="I73" s="31"/>
      <c r="J73" s="2"/>
      <c r="K73" s="31"/>
      <c r="L73" s="260"/>
      <c r="M73" s="282"/>
      <c r="N73" s="31"/>
      <c r="O73" s="2">
        <v>1</v>
      </c>
      <c r="P73" s="31"/>
      <c r="Q73" s="260"/>
      <c r="R73" s="282"/>
      <c r="S73" s="31">
        <v>1</v>
      </c>
      <c r="T73" s="2">
        <v>5</v>
      </c>
      <c r="U73" s="30"/>
      <c r="V73" s="262"/>
      <c r="W73" s="269"/>
      <c r="X73" s="31"/>
      <c r="Y73" s="2"/>
      <c r="Z73" s="30"/>
      <c r="AA73" s="262"/>
      <c r="AB73" s="269"/>
      <c r="AC73" s="31"/>
      <c r="AD73" s="2"/>
      <c r="AE73" s="30"/>
      <c r="AF73" s="262"/>
      <c r="AG73" s="269"/>
      <c r="AH73" s="31"/>
      <c r="AI73" s="2"/>
      <c r="AJ73" s="30"/>
      <c r="AK73" s="262"/>
      <c r="AL73" s="269"/>
      <c r="AM73" s="31"/>
      <c r="AN73" s="2">
        <v>1</v>
      </c>
      <c r="AO73" s="30"/>
      <c r="AP73" s="262"/>
      <c r="AQ73" s="269"/>
      <c r="AR73" s="31"/>
      <c r="AS73" s="2"/>
      <c r="AT73" s="30"/>
      <c r="AU73" s="262"/>
      <c r="AV73" s="269"/>
      <c r="AW73" s="31">
        <v>1</v>
      </c>
      <c r="AX73" s="2"/>
      <c r="AY73" s="30">
        <v>2</v>
      </c>
      <c r="AZ73" s="262"/>
      <c r="BA73" s="269"/>
      <c r="BB73" s="31"/>
      <c r="BC73" s="31"/>
      <c r="BD73" s="30"/>
      <c r="BE73" s="262"/>
      <c r="BF73" s="269"/>
      <c r="BG73" s="31"/>
      <c r="BH73" s="2"/>
      <c r="BI73" s="30"/>
      <c r="BJ73" s="262"/>
      <c r="BK73" s="269"/>
      <c r="BL73" s="31"/>
      <c r="BM73" s="31"/>
      <c r="BN73" s="30"/>
      <c r="BO73" s="262"/>
      <c r="BP73" s="269"/>
      <c r="BQ73" s="31"/>
      <c r="BR73" s="30"/>
      <c r="BS73" s="30"/>
      <c r="BT73" s="262"/>
      <c r="BU73" s="273">
        <f t="shared" si="1"/>
        <v>0</v>
      </c>
      <c r="BV73" s="217">
        <v>2</v>
      </c>
      <c r="BW73" s="47">
        <v>8</v>
      </c>
      <c r="BX73" s="217">
        <v>2</v>
      </c>
      <c r="BY73" s="264"/>
    </row>
    <row r="74" spans="1:77">
      <c r="A74" s="30">
        <v>71</v>
      </c>
      <c r="B74" s="22" t="s">
        <v>164</v>
      </c>
      <c r="C74" s="276"/>
      <c r="D74" s="22"/>
      <c r="E74" s="2"/>
      <c r="F74" s="6"/>
      <c r="G74" s="259"/>
      <c r="H74" s="281"/>
      <c r="I74" s="31"/>
      <c r="J74" s="2"/>
      <c r="K74" s="31"/>
      <c r="L74" s="260"/>
      <c r="M74" s="282"/>
      <c r="N74" s="31"/>
      <c r="O74" s="2"/>
      <c r="P74" s="31"/>
      <c r="Q74" s="260"/>
      <c r="R74" s="282"/>
      <c r="S74" s="31">
        <v>1</v>
      </c>
      <c r="T74" s="2"/>
      <c r="U74" s="30"/>
      <c r="V74" s="262"/>
      <c r="W74" s="269"/>
      <c r="X74" s="31"/>
      <c r="Y74" s="2"/>
      <c r="Z74" s="30"/>
      <c r="AA74" s="262"/>
      <c r="AB74" s="269"/>
      <c r="AC74" s="31"/>
      <c r="AD74" s="2"/>
      <c r="AE74" s="30"/>
      <c r="AF74" s="262"/>
      <c r="AG74" s="269"/>
      <c r="AH74" s="31"/>
      <c r="AI74" s="2"/>
      <c r="AJ74" s="30"/>
      <c r="AK74" s="262"/>
      <c r="AL74" s="269"/>
      <c r="AM74" s="31"/>
      <c r="AN74" s="2"/>
      <c r="AO74" s="30"/>
      <c r="AP74" s="262"/>
      <c r="AQ74" s="269"/>
      <c r="AR74" s="31">
        <v>1</v>
      </c>
      <c r="AS74" s="2"/>
      <c r="AT74" s="30"/>
      <c r="AU74" s="262"/>
      <c r="AV74" s="269"/>
      <c r="AW74" s="31">
        <v>2</v>
      </c>
      <c r="AX74" s="2"/>
      <c r="AY74" s="30"/>
      <c r="AZ74" s="262"/>
      <c r="BA74" s="269"/>
      <c r="BB74" s="31"/>
      <c r="BC74" s="31"/>
      <c r="BD74" s="30"/>
      <c r="BE74" s="262"/>
      <c r="BF74" s="269"/>
      <c r="BG74" s="31"/>
      <c r="BH74" s="2"/>
      <c r="BI74" s="30"/>
      <c r="BJ74" s="262"/>
      <c r="BK74" s="269"/>
      <c r="BL74" s="31"/>
      <c r="BM74" s="31"/>
      <c r="BN74" s="30"/>
      <c r="BO74" s="262"/>
      <c r="BP74" s="269"/>
      <c r="BQ74" s="31"/>
      <c r="BR74" s="30"/>
      <c r="BS74" s="30"/>
      <c r="BT74" s="262"/>
      <c r="BU74" s="273">
        <f t="shared" si="1"/>
        <v>0</v>
      </c>
      <c r="BV74" s="217">
        <v>4</v>
      </c>
      <c r="BW74" s="47"/>
      <c r="BX74" s="217"/>
      <c r="BY74" s="264"/>
    </row>
    <row r="75" spans="1:77">
      <c r="A75" s="30">
        <v>72</v>
      </c>
      <c r="B75" s="22" t="s">
        <v>163</v>
      </c>
      <c r="C75" s="276"/>
      <c r="D75" s="22"/>
      <c r="E75" s="2"/>
      <c r="F75" s="6"/>
      <c r="G75" s="259"/>
      <c r="H75" s="281"/>
      <c r="I75" s="31"/>
      <c r="J75" s="2"/>
      <c r="K75" s="31"/>
      <c r="L75" s="260"/>
      <c r="M75" s="282">
        <v>2</v>
      </c>
      <c r="N75" s="31"/>
      <c r="O75" s="2"/>
      <c r="P75" s="31"/>
      <c r="Q75" s="260"/>
      <c r="R75" s="282"/>
      <c r="S75" s="31"/>
      <c r="T75" s="2"/>
      <c r="U75" s="30"/>
      <c r="V75" s="262"/>
      <c r="W75" s="269"/>
      <c r="X75" s="31"/>
      <c r="Y75" s="2"/>
      <c r="Z75" s="30"/>
      <c r="AA75" s="262"/>
      <c r="AB75" s="269"/>
      <c r="AC75" s="31"/>
      <c r="AD75" s="2"/>
      <c r="AE75" s="30"/>
      <c r="AF75" s="262"/>
      <c r="AG75" s="269"/>
      <c r="AH75" s="31"/>
      <c r="AI75" s="2"/>
      <c r="AJ75" s="30"/>
      <c r="AK75" s="262"/>
      <c r="AL75" s="269"/>
      <c r="AM75" s="31"/>
      <c r="AN75" s="2"/>
      <c r="AO75" s="30"/>
      <c r="AP75" s="262"/>
      <c r="AQ75" s="269"/>
      <c r="AR75" s="31"/>
      <c r="AS75" s="2"/>
      <c r="AT75" s="30"/>
      <c r="AU75" s="262"/>
      <c r="AV75" s="269"/>
      <c r="AW75" s="31"/>
      <c r="AX75" s="2"/>
      <c r="AY75" s="30"/>
      <c r="AZ75" s="262"/>
      <c r="BA75" s="269"/>
      <c r="BB75" s="31"/>
      <c r="BC75" s="31"/>
      <c r="BD75" s="30"/>
      <c r="BE75" s="262"/>
      <c r="BF75" s="269"/>
      <c r="BG75" s="31"/>
      <c r="BH75" s="2"/>
      <c r="BI75" s="30"/>
      <c r="BJ75" s="262"/>
      <c r="BK75" s="269"/>
      <c r="BL75" s="31"/>
      <c r="BM75" s="31"/>
      <c r="BN75" s="30"/>
      <c r="BO75" s="262"/>
      <c r="BP75" s="269"/>
      <c r="BQ75" s="31"/>
      <c r="BR75" s="30"/>
      <c r="BS75" s="30"/>
      <c r="BT75" s="262"/>
      <c r="BU75" s="273">
        <f t="shared" si="1"/>
        <v>2</v>
      </c>
      <c r="BV75" s="217"/>
      <c r="BW75" s="47"/>
      <c r="BX75" s="217"/>
      <c r="BY75" s="264"/>
    </row>
    <row r="76" spans="1:77">
      <c r="A76" s="30">
        <v>73</v>
      </c>
      <c r="B76" s="22" t="s">
        <v>93</v>
      </c>
      <c r="C76" s="276"/>
      <c r="D76" s="22"/>
      <c r="E76" s="2"/>
      <c r="F76" s="6"/>
      <c r="G76" s="259"/>
      <c r="H76" s="281"/>
      <c r="I76" s="31"/>
      <c r="J76" s="2"/>
      <c r="K76" s="31"/>
      <c r="L76" s="260"/>
      <c r="M76" s="282"/>
      <c r="N76" s="31"/>
      <c r="O76" s="2"/>
      <c r="P76" s="31">
        <v>1</v>
      </c>
      <c r="Q76" s="260"/>
      <c r="R76" s="282"/>
      <c r="S76" s="31">
        <v>1</v>
      </c>
      <c r="T76" s="2"/>
      <c r="U76" s="30"/>
      <c r="V76" s="262"/>
      <c r="W76" s="269"/>
      <c r="X76" s="31"/>
      <c r="Y76" s="2"/>
      <c r="Z76" s="30"/>
      <c r="AA76" s="262"/>
      <c r="AB76" s="269"/>
      <c r="AC76" s="31"/>
      <c r="AD76" s="2"/>
      <c r="AE76" s="30"/>
      <c r="AF76" s="262"/>
      <c r="AG76" s="269"/>
      <c r="AH76" s="31"/>
      <c r="AI76" s="2"/>
      <c r="AJ76" s="30"/>
      <c r="AK76" s="262"/>
      <c r="AL76" s="269"/>
      <c r="AM76" s="31"/>
      <c r="AN76" s="2"/>
      <c r="AO76" s="30"/>
      <c r="AP76" s="262"/>
      <c r="AQ76" s="269"/>
      <c r="AR76" s="31">
        <v>1</v>
      </c>
      <c r="AS76" s="2"/>
      <c r="AT76" s="30"/>
      <c r="AU76" s="262"/>
      <c r="AV76" s="269"/>
      <c r="AW76" s="31"/>
      <c r="AX76" s="2"/>
      <c r="AY76" s="30"/>
      <c r="AZ76" s="262"/>
      <c r="BA76" s="269"/>
      <c r="BB76" s="31"/>
      <c r="BC76" s="31"/>
      <c r="BD76" s="30"/>
      <c r="BE76" s="262"/>
      <c r="BF76" s="269"/>
      <c r="BG76" s="31"/>
      <c r="BH76" s="2"/>
      <c r="BI76" s="30"/>
      <c r="BJ76" s="262"/>
      <c r="BK76" s="269"/>
      <c r="BL76" s="31"/>
      <c r="BM76" s="31"/>
      <c r="BN76" s="30"/>
      <c r="BO76" s="262"/>
      <c r="BP76" s="269"/>
      <c r="BQ76" s="31"/>
      <c r="BR76" s="30"/>
      <c r="BS76" s="30"/>
      <c r="BT76" s="262"/>
      <c r="BU76" s="273">
        <f t="shared" si="1"/>
        <v>0</v>
      </c>
      <c r="BV76" s="217">
        <v>2</v>
      </c>
      <c r="BW76" s="47">
        <v>1</v>
      </c>
      <c r="BX76" s="217">
        <v>1</v>
      </c>
      <c r="BY76" s="264"/>
    </row>
    <row r="77" spans="1:77">
      <c r="A77" s="30">
        <v>74</v>
      </c>
      <c r="B77" s="22" t="s">
        <v>112</v>
      </c>
      <c r="C77" s="276"/>
      <c r="D77" s="22"/>
      <c r="E77" s="2"/>
      <c r="F77" s="6"/>
      <c r="G77" s="259"/>
      <c r="H77" s="281"/>
      <c r="I77" s="31"/>
      <c r="J77" s="2"/>
      <c r="K77" s="31"/>
      <c r="L77" s="260"/>
      <c r="M77" s="282"/>
      <c r="N77" s="31"/>
      <c r="O77" s="2"/>
      <c r="P77" s="31"/>
      <c r="Q77" s="260"/>
      <c r="R77" s="282"/>
      <c r="S77" s="31"/>
      <c r="T77" s="2"/>
      <c r="U77" s="30"/>
      <c r="V77" s="262"/>
      <c r="W77" s="269"/>
      <c r="X77" s="31"/>
      <c r="Y77" s="2"/>
      <c r="Z77" s="30"/>
      <c r="AA77" s="262"/>
      <c r="AB77" s="269"/>
      <c r="AC77" s="31"/>
      <c r="AD77" s="2"/>
      <c r="AE77" s="30"/>
      <c r="AF77" s="262"/>
      <c r="AG77" s="269"/>
      <c r="AH77" s="31"/>
      <c r="AI77" s="2"/>
      <c r="AJ77" s="30"/>
      <c r="AK77" s="262"/>
      <c r="AL77" s="269"/>
      <c r="AM77" s="31"/>
      <c r="AN77" s="2"/>
      <c r="AO77" s="30"/>
      <c r="AP77" s="262"/>
      <c r="AQ77" s="269"/>
      <c r="AR77" s="31"/>
      <c r="AS77" s="2"/>
      <c r="AT77" s="30"/>
      <c r="AU77" s="262"/>
      <c r="AV77" s="269"/>
      <c r="AW77" s="31"/>
      <c r="AX77" s="2"/>
      <c r="AY77" s="30"/>
      <c r="AZ77" s="262"/>
      <c r="BA77" s="269"/>
      <c r="BB77" s="31"/>
      <c r="BC77" s="31"/>
      <c r="BD77" s="30"/>
      <c r="BE77" s="262"/>
      <c r="BF77" s="269"/>
      <c r="BG77" s="31"/>
      <c r="BH77" s="2"/>
      <c r="BI77" s="30"/>
      <c r="BJ77" s="262"/>
      <c r="BK77" s="269"/>
      <c r="BL77" s="31"/>
      <c r="BM77" s="31"/>
      <c r="BN77" s="30"/>
      <c r="BO77" s="262"/>
      <c r="BP77" s="269"/>
      <c r="BQ77" s="31"/>
      <c r="BR77" s="30"/>
      <c r="BS77" s="30"/>
      <c r="BT77" s="262"/>
      <c r="BU77" s="273">
        <f t="shared" si="1"/>
        <v>0</v>
      </c>
      <c r="BV77" s="217"/>
      <c r="BW77" s="47"/>
      <c r="BX77" s="217"/>
      <c r="BY77" s="264"/>
    </row>
    <row r="78" spans="1:77" ht="30">
      <c r="A78" s="30">
        <v>75</v>
      </c>
      <c r="B78" s="22" t="s">
        <v>124</v>
      </c>
      <c r="C78" s="276"/>
      <c r="D78" s="22"/>
      <c r="E78" s="2"/>
      <c r="F78" s="6"/>
      <c r="G78" s="259"/>
      <c r="H78" s="281"/>
      <c r="I78" s="31"/>
      <c r="J78" s="2"/>
      <c r="K78" s="31"/>
      <c r="L78" s="260"/>
      <c r="M78" s="282"/>
      <c r="N78" s="31"/>
      <c r="O78" s="2"/>
      <c r="P78" s="31"/>
      <c r="Q78" s="260"/>
      <c r="R78" s="282"/>
      <c r="S78" s="31"/>
      <c r="T78" s="2">
        <v>2</v>
      </c>
      <c r="U78" s="30"/>
      <c r="V78" s="262"/>
      <c r="W78" s="269"/>
      <c r="X78" s="31"/>
      <c r="Y78" s="2"/>
      <c r="Z78" s="30"/>
      <c r="AA78" s="262"/>
      <c r="AB78" s="269"/>
      <c r="AC78" s="31"/>
      <c r="AD78" s="2"/>
      <c r="AE78" s="30"/>
      <c r="AF78" s="262"/>
      <c r="AG78" s="269"/>
      <c r="AH78" s="31"/>
      <c r="AI78" s="2"/>
      <c r="AJ78" s="30"/>
      <c r="AK78" s="262"/>
      <c r="AL78" s="269"/>
      <c r="AM78" s="31"/>
      <c r="AN78" s="2"/>
      <c r="AO78" s="30"/>
      <c r="AP78" s="262"/>
      <c r="AQ78" s="269"/>
      <c r="AR78" s="31"/>
      <c r="AS78" s="2"/>
      <c r="AT78" s="30"/>
      <c r="AU78" s="262"/>
      <c r="AV78" s="269"/>
      <c r="AW78" s="31"/>
      <c r="AX78" s="2"/>
      <c r="AY78" s="30"/>
      <c r="AZ78" s="262"/>
      <c r="BA78" s="269"/>
      <c r="BB78" s="31"/>
      <c r="BC78" s="31"/>
      <c r="BD78" s="30"/>
      <c r="BE78" s="262"/>
      <c r="BF78" s="269"/>
      <c r="BG78" s="31"/>
      <c r="BH78" s="2"/>
      <c r="BI78" s="30"/>
      <c r="BJ78" s="262"/>
      <c r="BK78" s="269"/>
      <c r="BL78" s="31"/>
      <c r="BM78" s="31"/>
      <c r="BN78" s="30"/>
      <c r="BO78" s="262"/>
      <c r="BP78" s="269"/>
      <c r="BQ78" s="31"/>
      <c r="BR78" s="30"/>
      <c r="BS78" s="30"/>
      <c r="BT78" s="262"/>
      <c r="BU78" s="273">
        <f t="shared" si="1"/>
        <v>0</v>
      </c>
      <c r="BV78" s="217"/>
      <c r="BW78" s="47">
        <v>2</v>
      </c>
      <c r="BX78" s="217"/>
      <c r="BY78" s="264"/>
    </row>
    <row r="79" spans="1:77">
      <c r="A79" s="30">
        <v>76</v>
      </c>
      <c r="B79" s="22" t="s">
        <v>125</v>
      </c>
      <c r="C79" s="276"/>
      <c r="D79" s="22"/>
      <c r="E79" s="2"/>
      <c r="F79" s="6"/>
      <c r="G79" s="259"/>
      <c r="H79" s="281"/>
      <c r="I79" s="31"/>
      <c r="J79" s="2"/>
      <c r="K79" s="31"/>
      <c r="L79" s="260"/>
      <c r="M79" s="282"/>
      <c r="N79" s="31"/>
      <c r="O79" s="2"/>
      <c r="P79" s="31"/>
      <c r="Q79" s="260"/>
      <c r="R79" s="282"/>
      <c r="S79" s="31"/>
      <c r="T79" s="2"/>
      <c r="U79" s="30"/>
      <c r="V79" s="262"/>
      <c r="W79" s="269"/>
      <c r="X79" s="31"/>
      <c r="Y79" s="2"/>
      <c r="Z79" s="30"/>
      <c r="AA79" s="262"/>
      <c r="AB79" s="269"/>
      <c r="AC79" s="31"/>
      <c r="AD79" s="2"/>
      <c r="AE79" s="30"/>
      <c r="AF79" s="262"/>
      <c r="AG79" s="269"/>
      <c r="AH79" s="31"/>
      <c r="AI79" s="2"/>
      <c r="AJ79" s="30"/>
      <c r="AK79" s="262"/>
      <c r="AL79" s="269">
        <v>1</v>
      </c>
      <c r="AM79" s="31">
        <v>1</v>
      </c>
      <c r="AN79" s="2"/>
      <c r="AO79" s="30"/>
      <c r="AP79" s="262"/>
      <c r="AQ79" s="269">
        <v>1</v>
      </c>
      <c r="AR79" s="31"/>
      <c r="AS79" s="2"/>
      <c r="AT79" s="30"/>
      <c r="AU79" s="262"/>
      <c r="AV79" s="269"/>
      <c r="AW79" s="31"/>
      <c r="AX79" s="2"/>
      <c r="AY79" s="30"/>
      <c r="AZ79" s="262"/>
      <c r="BA79" s="269"/>
      <c r="BB79" s="31"/>
      <c r="BC79" s="31"/>
      <c r="BD79" s="30"/>
      <c r="BE79" s="262"/>
      <c r="BF79" s="269"/>
      <c r="BG79" s="31"/>
      <c r="BH79" s="2"/>
      <c r="BI79" s="30"/>
      <c r="BJ79" s="262"/>
      <c r="BK79" s="269"/>
      <c r="BL79" s="31"/>
      <c r="BM79" s="31"/>
      <c r="BN79" s="30"/>
      <c r="BO79" s="262"/>
      <c r="BP79" s="269"/>
      <c r="BQ79" s="31"/>
      <c r="BR79" s="30"/>
      <c r="BS79" s="30"/>
      <c r="BT79" s="262"/>
      <c r="BU79" s="273">
        <f t="shared" si="1"/>
        <v>2</v>
      </c>
      <c r="BV79" s="217">
        <v>1</v>
      </c>
      <c r="BW79" s="47"/>
      <c r="BX79" s="217"/>
      <c r="BY79" s="264"/>
    </row>
    <row r="80" spans="1:77">
      <c r="A80" s="30">
        <v>77</v>
      </c>
      <c r="B80" s="22" t="s">
        <v>115</v>
      </c>
      <c r="C80" s="276"/>
      <c r="D80" s="22"/>
      <c r="E80" s="2"/>
      <c r="F80" s="6"/>
      <c r="G80" s="259"/>
      <c r="H80" s="281"/>
      <c r="I80" s="31"/>
      <c r="J80" s="2"/>
      <c r="K80" s="31"/>
      <c r="L80" s="260"/>
      <c r="M80" s="282"/>
      <c r="N80" s="31"/>
      <c r="O80" s="2"/>
      <c r="P80" s="31"/>
      <c r="Q80" s="260"/>
      <c r="R80" s="282"/>
      <c r="S80" s="31"/>
      <c r="T80" s="2"/>
      <c r="U80" s="30"/>
      <c r="V80" s="262"/>
      <c r="W80" s="269"/>
      <c r="X80" s="31"/>
      <c r="Y80" s="2"/>
      <c r="Z80" s="30"/>
      <c r="AA80" s="262"/>
      <c r="AB80" s="269"/>
      <c r="AC80" s="31"/>
      <c r="AD80" s="2"/>
      <c r="AE80" s="30"/>
      <c r="AF80" s="262"/>
      <c r="AG80" s="269"/>
      <c r="AH80" s="31"/>
      <c r="AI80" s="2"/>
      <c r="AJ80" s="30"/>
      <c r="AK80" s="262"/>
      <c r="AL80" s="269"/>
      <c r="AM80" s="31"/>
      <c r="AN80" s="2"/>
      <c r="AO80" s="30"/>
      <c r="AP80" s="262"/>
      <c r="AQ80" s="269"/>
      <c r="AR80" s="31"/>
      <c r="AS80" s="2"/>
      <c r="AT80" s="30"/>
      <c r="AU80" s="262"/>
      <c r="AV80" s="269">
        <v>1</v>
      </c>
      <c r="AW80" s="31"/>
      <c r="AX80" s="2"/>
      <c r="AY80" s="30"/>
      <c r="AZ80" s="262"/>
      <c r="BA80" s="269"/>
      <c r="BB80" s="31"/>
      <c r="BC80" s="31"/>
      <c r="BD80" s="30"/>
      <c r="BE80" s="262"/>
      <c r="BF80" s="269"/>
      <c r="BG80" s="31"/>
      <c r="BH80" s="2"/>
      <c r="BI80" s="30"/>
      <c r="BJ80" s="262"/>
      <c r="BK80" s="269"/>
      <c r="BL80" s="31"/>
      <c r="BM80" s="31"/>
      <c r="BN80" s="30"/>
      <c r="BO80" s="262"/>
      <c r="BP80" s="269"/>
      <c r="BQ80" s="31"/>
      <c r="BR80" s="30"/>
      <c r="BS80" s="30"/>
      <c r="BT80" s="262"/>
      <c r="BU80" s="273">
        <f t="shared" si="1"/>
        <v>1</v>
      </c>
      <c r="BV80" s="217"/>
      <c r="BW80" s="47"/>
      <c r="BX80" s="217"/>
      <c r="BY80" s="264"/>
    </row>
    <row r="81" spans="1:77">
      <c r="A81" s="30">
        <v>78</v>
      </c>
      <c r="B81" s="22" t="s">
        <v>113</v>
      </c>
      <c r="C81" s="276"/>
      <c r="D81" s="22"/>
      <c r="E81" s="2"/>
      <c r="F81" s="6"/>
      <c r="G81" s="259"/>
      <c r="H81" s="281"/>
      <c r="I81" s="31"/>
      <c r="J81" s="2"/>
      <c r="K81" s="31"/>
      <c r="L81" s="260"/>
      <c r="M81" s="282"/>
      <c r="N81" s="31"/>
      <c r="O81" s="2"/>
      <c r="P81" s="31"/>
      <c r="Q81" s="260"/>
      <c r="R81" s="282">
        <v>1</v>
      </c>
      <c r="S81" s="31"/>
      <c r="T81" s="2"/>
      <c r="U81" s="30"/>
      <c r="V81" s="262"/>
      <c r="W81" s="269"/>
      <c r="X81" s="31"/>
      <c r="Y81" s="2"/>
      <c r="Z81" s="30"/>
      <c r="AA81" s="262"/>
      <c r="AB81" s="269"/>
      <c r="AC81" s="31"/>
      <c r="AD81" s="2"/>
      <c r="AE81" s="30"/>
      <c r="AF81" s="262"/>
      <c r="AG81" s="269"/>
      <c r="AH81" s="31"/>
      <c r="AI81" s="2"/>
      <c r="AJ81" s="30"/>
      <c r="AK81" s="262"/>
      <c r="AL81" s="269"/>
      <c r="AM81" s="31"/>
      <c r="AN81" s="2"/>
      <c r="AO81" s="30"/>
      <c r="AP81" s="262"/>
      <c r="AQ81" s="269"/>
      <c r="AR81" s="31"/>
      <c r="AS81" s="2">
        <v>1</v>
      </c>
      <c r="AT81" s="30"/>
      <c r="AU81" s="262"/>
      <c r="AV81" s="269"/>
      <c r="AW81" s="31"/>
      <c r="AX81" s="2">
        <v>1</v>
      </c>
      <c r="AY81" s="30"/>
      <c r="AZ81" s="262"/>
      <c r="BA81" s="269"/>
      <c r="BB81" s="31"/>
      <c r="BC81" s="31"/>
      <c r="BD81" s="30"/>
      <c r="BE81" s="262"/>
      <c r="BF81" s="269"/>
      <c r="BG81" s="31"/>
      <c r="BH81" s="2"/>
      <c r="BI81" s="30"/>
      <c r="BJ81" s="262"/>
      <c r="BK81" s="269"/>
      <c r="BL81" s="31"/>
      <c r="BM81" s="31"/>
      <c r="BN81" s="30"/>
      <c r="BO81" s="262"/>
      <c r="BP81" s="269"/>
      <c r="BQ81" s="31"/>
      <c r="BR81" s="30"/>
      <c r="BS81" s="30"/>
      <c r="BT81" s="262"/>
      <c r="BU81" s="273">
        <f t="shared" si="1"/>
        <v>1</v>
      </c>
      <c r="BV81" s="217"/>
      <c r="BW81" s="47"/>
      <c r="BX81" s="217"/>
      <c r="BY81" s="264"/>
    </row>
    <row r="82" spans="1:77">
      <c r="A82" s="30">
        <v>79</v>
      </c>
      <c r="B82" s="22" t="s">
        <v>126</v>
      </c>
      <c r="C82" s="276"/>
      <c r="D82" s="22"/>
      <c r="E82" s="2"/>
      <c r="F82" s="6"/>
      <c r="G82" s="259"/>
      <c r="H82" s="281"/>
      <c r="I82" s="31"/>
      <c r="J82" s="2"/>
      <c r="K82" s="31"/>
      <c r="L82" s="260"/>
      <c r="M82" s="282"/>
      <c r="N82" s="31"/>
      <c r="O82" s="2"/>
      <c r="P82" s="31"/>
      <c r="Q82" s="260"/>
      <c r="R82" s="282"/>
      <c r="S82" s="31"/>
      <c r="T82" s="2"/>
      <c r="U82" s="30"/>
      <c r="V82" s="262"/>
      <c r="W82" s="269"/>
      <c r="X82" s="31"/>
      <c r="Y82" s="2"/>
      <c r="Z82" s="30"/>
      <c r="AA82" s="262"/>
      <c r="AB82" s="269"/>
      <c r="AC82" s="31"/>
      <c r="AD82" s="2"/>
      <c r="AE82" s="30"/>
      <c r="AF82" s="262"/>
      <c r="AG82" s="269"/>
      <c r="AH82" s="31"/>
      <c r="AI82" s="2"/>
      <c r="AJ82" s="30"/>
      <c r="AK82" s="262"/>
      <c r="AL82" s="269"/>
      <c r="AM82" s="31"/>
      <c r="AN82" s="2"/>
      <c r="AO82" s="30"/>
      <c r="AP82" s="262"/>
      <c r="AQ82" s="269"/>
      <c r="AR82" s="31"/>
      <c r="AS82" s="2"/>
      <c r="AT82" s="30"/>
      <c r="AU82" s="262"/>
      <c r="AV82" s="269"/>
      <c r="AW82" s="31"/>
      <c r="AX82" s="2"/>
      <c r="AY82" s="30"/>
      <c r="AZ82" s="262"/>
      <c r="BA82" s="269"/>
      <c r="BB82" s="31"/>
      <c r="BC82" s="31"/>
      <c r="BD82" s="30"/>
      <c r="BE82" s="262"/>
      <c r="BF82" s="269"/>
      <c r="BG82" s="31"/>
      <c r="BH82" s="2"/>
      <c r="BI82" s="30"/>
      <c r="BJ82" s="262"/>
      <c r="BK82" s="269"/>
      <c r="BL82" s="31"/>
      <c r="BM82" s="31"/>
      <c r="BN82" s="30"/>
      <c r="BO82" s="262"/>
      <c r="BP82" s="269"/>
      <c r="BQ82" s="31"/>
      <c r="BR82" s="30"/>
      <c r="BS82" s="30"/>
      <c r="BT82" s="262"/>
      <c r="BU82" s="273">
        <f t="shared" si="1"/>
        <v>0</v>
      </c>
      <c r="BV82" s="217"/>
      <c r="BW82" s="47"/>
      <c r="BX82" s="217"/>
      <c r="BY82" s="264"/>
    </row>
    <row r="83" spans="1:77" ht="15.75" thickBot="1">
      <c r="A83" s="2"/>
      <c r="B83" s="34"/>
      <c r="C83" s="247">
        <f t="shared" ref="C83:AR83" si="2">SUM(C4:C82)</f>
        <v>0</v>
      </c>
      <c r="D83" s="19">
        <f t="shared" si="2"/>
        <v>0</v>
      </c>
      <c r="E83" s="19">
        <f t="shared" si="2"/>
        <v>0</v>
      </c>
      <c r="F83" s="19">
        <f t="shared" si="2"/>
        <v>0</v>
      </c>
      <c r="G83" s="20">
        <f t="shared" si="2"/>
        <v>0</v>
      </c>
      <c r="H83" s="280">
        <f t="shared" si="2"/>
        <v>1</v>
      </c>
      <c r="I83" s="19">
        <f t="shared" si="2"/>
        <v>0</v>
      </c>
      <c r="J83" s="19">
        <f t="shared" si="2"/>
        <v>0</v>
      </c>
      <c r="K83" s="19">
        <f t="shared" si="2"/>
        <v>4</v>
      </c>
      <c r="L83" s="20">
        <f t="shared" si="2"/>
        <v>10</v>
      </c>
      <c r="M83" s="280">
        <f t="shared" si="2"/>
        <v>26</v>
      </c>
      <c r="N83" s="19">
        <f t="shared" si="2"/>
        <v>7</v>
      </c>
      <c r="O83" s="19">
        <f t="shared" si="2"/>
        <v>20</v>
      </c>
      <c r="P83" s="19">
        <f t="shared" si="2"/>
        <v>12</v>
      </c>
      <c r="Q83" s="20">
        <f t="shared" si="2"/>
        <v>22</v>
      </c>
      <c r="R83" s="280">
        <f t="shared" si="2"/>
        <v>22</v>
      </c>
      <c r="S83" s="19">
        <f t="shared" si="2"/>
        <v>38</v>
      </c>
      <c r="T83" s="19">
        <f t="shared" si="2"/>
        <v>53</v>
      </c>
      <c r="U83" s="19">
        <f t="shared" si="2"/>
        <v>41</v>
      </c>
      <c r="V83" s="20">
        <f t="shared" si="2"/>
        <v>26</v>
      </c>
      <c r="W83" s="270">
        <f t="shared" si="2"/>
        <v>3</v>
      </c>
      <c r="X83" s="19">
        <f t="shared" si="2"/>
        <v>2</v>
      </c>
      <c r="Y83" s="19">
        <f t="shared" si="2"/>
        <v>7</v>
      </c>
      <c r="Z83" s="19">
        <f t="shared" si="2"/>
        <v>2</v>
      </c>
      <c r="AA83" s="20">
        <f t="shared" si="2"/>
        <v>4</v>
      </c>
      <c r="AB83" s="270">
        <f t="shared" si="2"/>
        <v>3</v>
      </c>
      <c r="AC83" s="19">
        <f t="shared" si="2"/>
        <v>0</v>
      </c>
      <c r="AD83" s="19">
        <f t="shared" si="2"/>
        <v>0</v>
      </c>
      <c r="AE83" s="19">
        <f t="shared" si="2"/>
        <v>0</v>
      </c>
      <c r="AF83" s="20">
        <f t="shared" si="2"/>
        <v>0</v>
      </c>
      <c r="AG83" s="285">
        <f t="shared" si="2"/>
        <v>0</v>
      </c>
      <c r="AH83" s="19">
        <f t="shared" si="2"/>
        <v>0</v>
      </c>
      <c r="AI83" s="19">
        <f t="shared" si="2"/>
        <v>1</v>
      </c>
      <c r="AJ83" s="19">
        <f t="shared" si="2"/>
        <v>0</v>
      </c>
      <c r="AK83" s="20">
        <f t="shared" si="2"/>
        <v>0</v>
      </c>
      <c r="AL83" s="270">
        <f t="shared" si="2"/>
        <v>8</v>
      </c>
      <c r="AM83" s="19">
        <f t="shared" si="2"/>
        <v>15</v>
      </c>
      <c r="AN83" s="19">
        <f t="shared" si="2"/>
        <v>5</v>
      </c>
      <c r="AO83" s="19">
        <f t="shared" si="2"/>
        <v>4</v>
      </c>
      <c r="AP83" s="20">
        <f t="shared" si="2"/>
        <v>3</v>
      </c>
      <c r="AQ83" s="270">
        <f t="shared" si="2"/>
        <v>11</v>
      </c>
      <c r="AR83" s="19">
        <f t="shared" si="2"/>
        <v>19</v>
      </c>
      <c r="AS83" s="19">
        <f t="shared" ref="AS83:AX83" si="3">SUM(AS4:AS82)</f>
        <v>12</v>
      </c>
      <c r="AT83" s="19">
        <f t="shared" si="3"/>
        <v>17</v>
      </c>
      <c r="AU83" s="20">
        <f t="shared" si="3"/>
        <v>13</v>
      </c>
      <c r="AV83" s="270">
        <f t="shared" si="3"/>
        <v>26</v>
      </c>
      <c r="AW83" s="19">
        <f t="shared" si="3"/>
        <v>16</v>
      </c>
      <c r="AX83" s="209">
        <f t="shared" si="3"/>
        <v>3</v>
      </c>
      <c r="AY83" s="19">
        <f>SUM(AY4:AY82)</f>
        <v>16</v>
      </c>
      <c r="AZ83" s="20">
        <f>SUM(AZ4:AZ82)</f>
        <v>7</v>
      </c>
      <c r="BA83" s="270">
        <f>SUM(BA4:BA82)</f>
        <v>5</v>
      </c>
      <c r="BB83" s="19">
        <f t="shared" ref="BB83:BG83" si="4">SUM(BB4:BB82)</f>
        <v>2</v>
      </c>
      <c r="BC83" s="19">
        <f t="shared" si="4"/>
        <v>0</v>
      </c>
      <c r="BD83" s="19">
        <f t="shared" si="4"/>
        <v>0</v>
      </c>
      <c r="BE83" s="20">
        <f t="shared" si="4"/>
        <v>2</v>
      </c>
      <c r="BF83" s="270">
        <f t="shared" si="4"/>
        <v>2</v>
      </c>
      <c r="BG83" s="19">
        <f t="shared" si="4"/>
        <v>0</v>
      </c>
      <c r="BH83" s="19">
        <f t="shared" ref="BH83:BM83" si="5">SUM(BH4:BH82)</f>
        <v>2</v>
      </c>
      <c r="BI83" s="19">
        <f t="shared" si="5"/>
        <v>0</v>
      </c>
      <c r="BJ83" s="20">
        <f t="shared" si="5"/>
        <v>1</v>
      </c>
      <c r="BK83" s="270">
        <f t="shared" si="5"/>
        <v>0</v>
      </c>
      <c r="BL83" s="19">
        <f t="shared" si="5"/>
        <v>0</v>
      </c>
      <c r="BM83" s="19">
        <f t="shared" si="5"/>
        <v>0</v>
      </c>
      <c r="BN83" s="19">
        <f t="shared" ref="BN83:BU83" si="6">SUM(BN4:BN82)</f>
        <v>0</v>
      </c>
      <c r="BO83" s="20">
        <f t="shared" si="6"/>
        <v>0</v>
      </c>
      <c r="BP83" s="270">
        <f t="shared" si="6"/>
        <v>0</v>
      </c>
      <c r="BQ83" s="19">
        <f t="shared" si="6"/>
        <v>0</v>
      </c>
      <c r="BR83" s="19">
        <f t="shared" si="6"/>
        <v>0</v>
      </c>
      <c r="BS83" s="19">
        <f t="shared" si="6"/>
        <v>0</v>
      </c>
      <c r="BT83" s="20">
        <f t="shared" si="6"/>
        <v>0</v>
      </c>
      <c r="BU83" s="274">
        <f t="shared" si="6"/>
        <v>107</v>
      </c>
      <c r="BV83" s="265">
        <v>99</v>
      </c>
      <c r="BW83" s="266">
        <v>123</v>
      </c>
      <c r="BX83" s="266">
        <v>96</v>
      </c>
      <c r="BY83" s="267">
        <v>71</v>
      </c>
    </row>
  </sheetData>
  <mergeCells count="16">
    <mergeCell ref="AV2:AZ2"/>
    <mergeCell ref="AQ2:AU2"/>
    <mergeCell ref="BU2:BY2"/>
    <mergeCell ref="BP2:BT2"/>
    <mergeCell ref="BK2:BO2"/>
    <mergeCell ref="BF2:BJ2"/>
    <mergeCell ref="BA2:BE2"/>
    <mergeCell ref="A1:AL1"/>
    <mergeCell ref="AL2:AP2"/>
    <mergeCell ref="AG2:AK2"/>
    <mergeCell ref="AB2:AF2"/>
    <mergeCell ref="W2:AA2"/>
    <mergeCell ref="R2:V2"/>
    <mergeCell ref="M2:Q2"/>
    <mergeCell ref="H2:L2"/>
    <mergeCell ref="C2:G2"/>
  </mergeCells>
  <pageMargins left="0.70866141732283472" right="0.70866141732283472" top="0.74803149606299213" bottom="0.74803149606299213" header="0.31496062992125984" footer="0.31496062992125984"/>
  <pageSetup paperSize="9" scale="73" fitToWidth="2" fitToHeight="2" orientation="landscape" verticalDpi="0" r:id="rId1"/>
  <colBreaks count="1" manualBreakCount="1">
    <brk id="32" max="1048575" man="1"/>
  </colBreaks>
</worksheet>
</file>

<file path=xl/worksheets/sheet5.xml><?xml version="1.0" encoding="utf-8"?>
<worksheet xmlns="http://schemas.openxmlformats.org/spreadsheetml/2006/main" xmlns:r="http://schemas.openxmlformats.org/officeDocument/2006/relationships">
  <sheetPr>
    <tabColor theme="7" tint="-0.249977111117893"/>
  </sheetPr>
  <dimension ref="A1:V1129"/>
  <sheetViews>
    <sheetView workbookViewId="0">
      <selection activeCell="V4" sqref="V4"/>
    </sheetView>
  </sheetViews>
  <sheetFormatPr defaultRowHeight="15"/>
  <cols>
    <col min="1" max="1" width="3" style="18" bestFit="1" customWidth="1"/>
    <col min="2" max="2" width="17.28515625" style="18" customWidth="1"/>
    <col min="3" max="3" width="6" style="271" customWidth="1"/>
    <col min="4" max="4" width="6.28515625" style="18" customWidth="1"/>
    <col min="5" max="5" width="7.42578125" style="271" customWidth="1"/>
    <col min="6" max="6" width="8" style="18" customWidth="1"/>
    <col min="7" max="7" width="5.140625" style="271" customWidth="1"/>
    <col min="8" max="8" width="5.7109375" style="18" customWidth="1"/>
    <col min="9" max="9" width="6" style="271" customWidth="1"/>
    <col min="10" max="10" width="5.5703125" style="18" customWidth="1"/>
    <col min="11" max="11" width="5.28515625" style="271" customWidth="1"/>
    <col min="12" max="12" width="5.140625" style="18" customWidth="1"/>
    <col min="13" max="13" width="5.42578125" style="271" customWidth="1"/>
    <col min="14" max="14" width="5.5703125" style="18" customWidth="1"/>
    <col min="15" max="15" width="5.28515625" style="271" customWidth="1"/>
    <col min="16" max="16" width="5.28515625" style="18" customWidth="1"/>
    <col min="17" max="17" width="5.7109375" style="271" customWidth="1"/>
    <col min="18" max="18" width="5.5703125" style="18" customWidth="1"/>
    <col min="19" max="19" width="5.28515625" style="271" customWidth="1"/>
    <col min="20" max="20" width="5.140625" style="18" customWidth="1"/>
    <col min="21" max="21" width="5.140625" style="275" bestFit="1" customWidth="1"/>
    <col min="22" max="22" width="5" style="18" customWidth="1"/>
    <col min="23" max="16384" width="9.140625" style="18"/>
  </cols>
  <sheetData>
    <row r="1" spans="1:22" ht="19.5" customHeight="1" thickBot="1">
      <c r="A1" s="714" t="s">
        <v>228</v>
      </c>
      <c r="B1" s="714"/>
      <c r="C1" s="714"/>
      <c r="D1" s="714"/>
      <c r="E1" s="714"/>
      <c r="F1" s="714"/>
      <c r="G1" s="714"/>
      <c r="H1" s="714"/>
      <c r="I1" s="714"/>
      <c r="J1" s="714"/>
      <c r="K1" s="714"/>
      <c r="L1" s="714"/>
      <c r="M1" s="714"/>
      <c r="N1" s="714"/>
      <c r="O1" s="714"/>
      <c r="P1" s="714"/>
      <c r="Q1" s="714"/>
      <c r="R1" s="714"/>
      <c r="S1" s="714"/>
      <c r="T1" s="714"/>
      <c r="U1" s="714"/>
      <c r="V1" s="714"/>
    </row>
    <row r="2" spans="1:22" ht="26.25" customHeight="1">
      <c r="A2" s="715"/>
      <c r="B2" s="717" t="s">
        <v>32</v>
      </c>
      <c r="C2" s="701" t="s">
        <v>34</v>
      </c>
      <c r="D2" s="702"/>
      <c r="E2" s="701" t="s">
        <v>12</v>
      </c>
      <c r="F2" s="702"/>
      <c r="G2" s="701" t="s">
        <v>13</v>
      </c>
      <c r="H2" s="702"/>
      <c r="I2" s="701" t="s">
        <v>35</v>
      </c>
      <c r="J2" s="702"/>
      <c r="K2" s="701" t="s">
        <v>14</v>
      </c>
      <c r="L2" s="702"/>
      <c r="M2" s="701" t="s">
        <v>6</v>
      </c>
      <c r="N2" s="702"/>
      <c r="O2" s="701" t="s">
        <v>4</v>
      </c>
      <c r="P2" s="702"/>
      <c r="Q2" s="701" t="s">
        <v>29</v>
      </c>
      <c r="R2" s="702"/>
      <c r="S2" s="711" t="s">
        <v>16</v>
      </c>
      <c r="T2" s="712"/>
      <c r="U2" s="711" t="s">
        <v>229</v>
      </c>
      <c r="V2" s="713"/>
    </row>
    <row r="3" spans="1:22" ht="24" thickBot="1">
      <c r="A3" s="716"/>
      <c r="B3" s="718"/>
      <c r="C3" s="628">
        <v>2022</v>
      </c>
      <c r="D3" s="629">
        <v>2021</v>
      </c>
      <c r="E3" s="628">
        <v>2022</v>
      </c>
      <c r="F3" s="629">
        <v>2021</v>
      </c>
      <c r="G3" s="628">
        <v>2022</v>
      </c>
      <c r="H3" s="629">
        <v>2021</v>
      </c>
      <c r="I3" s="628">
        <v>2022</v>
      </c>
      <c r="J3" s="629">
        <v>2021</v>
      </c>
      <c r="K3" s="628">
        <v>2022</v>
      </c>
      <c r="L3" s="629">
        <v>2021</v>
      </c>
      <c r="M3" s="628">
        <v>2022</v>
      </c>
      <c r="N3" s="629">
        <v>2021</v>
      </c>
      <c r="O3" s="628">
        <v>2022</v>
      </c>
      <c r="P3" s="629">
        <v>2021</v>
      </c>
      <c r="Q3" s="628">
        <v>2022</v>
      </c>
      <c r="R3" s="629">
        <v>2021</v>
      </c>
      <c r="S3" s="628">
        <v>2022</v>
      </c>
      <c r="T3" s="629">
        <v>2021</v>
      </c>
      <c r="U3" s="628">
        <v>2022</v>
      </c>
      <c r="V3" s="630">
        <v>2021</v>
      </c>
    </row>
    <row r="4" spans="1:22">
      <c r="A4" s="631">
        <v>1</v>
      </c>
      <c r="B4" s="632" t="s">
        <v>71</v>
      </c>
      <c r="C4" s="633"/>
      <c r="D4" s="634"/>
      <c r="E4" s="633">
        <v>4</v>
      </c>
      <c r="F4" s="634"/>
      <c r="G4" s="635">
        <v>1</v>
      </c>
      <c r="H4" s="634"/>
      <c r="I4" s="635">
        <v>1</v>
      </c>
      <c r="J4" s="634"/>
      <c r="K4" s="635">
        <v>1</v>
      </c>
      <c r="L4" s="634"/>
      <c r="M4" s="635"/>
      <c r="N4" s="634"/>
      <c r="O4" s="635"/>
      <c r="P4" s="634"/>
      <c r="Q4" s="635"/>
      <c r="R4" s="634"/>
      <c r="S4" s="635"/>
      <c r="T4" s="634"/>
      <c r="U4" s="636">
        <v>7</v>
      </c>
      <c r="V4" s="584"/>
    </row>
    <row r="5" spans="1:22">
      <c r="A5" s="637">
        <v>2</v>
      </c>
      <c r="B5" s="22" t="s">
        <v>61</v>
      </c>
      <c r="C5" s="282"/>
      <c r="D5" s="31"/>
      <c r="E5" s="282">
        <v>2</v>
      </c>
      <c r="F5" s="31">
        <v>1</v>
      </c>
      <c r="G5" s="269">
        <v>1</v>
      </c>
      <c r="H5" s="31"/>
      <c r="I5" s="269"/>
      <c r="J5" s="31"/>
      <c r="K5" s="269"/>
      <c r="L5" s="31"/>
      <c r="M5" s="269"/>
      <c r="N5" s="31"/>
      <c r="O5" s="269">
        <v>2</v>
      </c>
      <c r="P5" s="31">
        <v>1</v>
      </c>
      <c r="Q5" s="269"/>
      <c r="R5" s="31"/>
      <c r="S5" s="269"/>
      <c r="T5" s="31"/>
      <c r="U5" s="638">
        <v>5</v>
      </c>
      <c r="V5" s="639">
        <v>2</v>
      </c>
    </row>
    <row r="6" spans="1:22">
      <c r="A6" s="637">
        <v>3</v>
      </c>
      <c r="B6" s="32" t="s">
        <v>54</v>
      </c>
      <c r="C6" s="283"/>
      <c r="D6" s="31">
        <v>1</v>
      </c>
      <c r="E6" s="282"/>
      <c r="F6" s="31">
        <v>4</v>
      </c>
      <c r="G6" s="269"/>
      <c r="H6" s="31"/>
      <c r="I6" s="269"/>
      <c r="J6" s="31"/>
      <c r="K6" s="269"/>
      <c r="L6" s="31"/>
      <c r="M6" s="269">
        <v>1</v>
      </c>
      <c r="N6" s="31">
        <v>1</v>
      </c>
      <c r="O6" s="269">
        <v>3</v>
      </c>
      <c r="P6" s="31"/>
      <c r="Q6" s="269"/>
      <c r="R6" s="31"/>
      <c r="S6" s="269"/>
      <c r="T6" s="31"/>
      <c r="U6" s="638">
        <v>4</v>
      </c>
      <c r="V6" s="639">
        <v>6</v>
      </c>
    </row>
    <row r="7" spans="1:22" ht="15.75" thickBot="1">
      <c r="A7" s="640">
        <v>4</v>
      </c>
      <c r="B7" s="641" t="s">
        <v>56</v>
      </c>
      <c r="C7" s="642"/>
      <c r="D7" s="643"/>
      <c r="E7" s="644">
        <v>1</v>
      </c>
      <c r="F7" s="643"/>
      <c r="G7" s="645"/>
      <c r="H7" s="643"/>
      <c r="I7" s="645"/>
      <c r="J7" s="643"/>
      <c r="K7" s="645"/>
      <c r="L7" s="643"/>
      <c r="M7" s="645"/>
      <c r="N7" s="643"/>
      <c r="O7" s="645">
        <v>1</v>
      </c>
      <c r="P7" s="643">
        <v>1</v>
      </c>
      <c r="Q7" s="645">
        <v>2</v>
      </c>
      <c r="R7" s="643"/>
      <c r="S7" s="645"/>
      <c r="T7" s="643"/>
      <c r="U7" s="646">
        <v>4</v>
      </c>
      <c r="V7" s="647">
        <v>1</v>
      </c>
    </row>
    <row r="8" spans="1:22">
      <c r="A8" s="631">
        <v>5</v>
      </c>
      <c r="B8" s="632" t="s">
        <v>59</v>
      </c>
      <c r="C8" s="633"/>
      <c r="D8" s="634"/>
      <c r="E8" s="633">
        <v>2</v>
      </c>
      <c r="F8" s="634">
        <v>1</v>
      </c>
      <c r="G8" s="635"/>
      <c r="H8" s="634"/>
      <c r="I8" s="635"/>
      <c r="J8" s="634"/>
      <c r="K8" s="635"/>
      <c r="L8" s="634">
        <v>1</v>
      </c>
      <c r="M8" s="635"/>
      <c r="N8" s="634"/>
      <c r="O8" s="635">
        <v>1</v>
      </c>
      <c r="P8" s="634"/>
      <c r="Q8" s="635"/>
      <c r="R8" s="634"/>
      <c r="S8" s="635"/>
      <c r="T8" s="634"/>
      <c r="U8" s="636">
        <v>3</v>
      </c>
      <c r="V8" s="584">
        <v>2</v>
      </c>
    </row>
    <row r="9" spans="1:22">
      <c r="A9" s="637">
        <v>6</v>
      </c>
      <c r="B9" s="22" t="s">
        <v>75</v>
      </c>
      <c r="C9" s="282"/>
      <c r="D9" s="31"/>
      <c r="E9" s="282">
        <v>1</v>
      </c>
      <c r="F9" s="31"/>
      <c r="G9" s="269"/>
      <c r="H9" s="31"/>
      <c r="I9" s="269"/>
      <c r="J9" s="31"/>
      <c r="K9" s="269"/>
      <c r="L9" s="31"/>
      <c r="M9" s="269"/>
      <c r="N9" s="31"/>
      <c r="O9" s="269">
        <v>2</v>
      </c>
      <c r="P9" s="31"/>
      <c r="Q9" s="269"/>
      <c r="R9" s="31"/>
      <c r="S9" s="269"/>
      <c r="T9" s="31"/>
      <c r="U9" s="638">
        <v>3</v>
      </c>
      <c r="V9" s="639"/>
    </row>
    <row r="10" spans="1:22">
      <c r="A10" s="637">
        <v>7</v>
      </c>
      <c r="B10" s="22" t="s">
        <v>97</v>
      </c>
      <c r="C10" s="282">
        <v>1</v>
      </c>
      <c r="D10" s="31"/>
      <c r="E10" s="282"/>
      <c r="F10" s="31"/>
      <c r="G10" s="269"/>
      <c r="H10" s="31"/>
      <c r="I10" s="269"/>
      <c r="J10" s="31"/>
      <c r="K10" s="269"/>
      <c r="L10" s="31">
        <v>2</v>
      </c>
      <c r="M10" s="269"/>
      <c r="N10" s="31"/>
      <c r="O10" s="269">
        <v>1</v>
      </c>
      <c r="P10" s="31"/>
      <c r="Q10" s="269"/>
      <c r="R10" s="31"/>
      <c r="S10" s="269"/>
      <c r="T10" s="31"/>
      <c r="U10" s="638">
        <v>2</v>
      </c>
      <c r="V10" s="639">
        <v>2</v>
      </c>
    </row>
    <row r="11" spans="1:22">
      <c r="A11" s="637">
        <v>8</v>
      </c>
      <c r="B11" s="22" t="s">
        <v>100</v>
      </c>
      <c r="C11" s="282"/>
      <c r="D11" s="31"/>
      <c r="E11" s="282"/>
      <c r="F11" s="31">
        <v>1</v>
      </c>
      <c r="G11" s="269">
        <v>1</v>
      </c>
      <c r="H11" s="31"/>
      <c r="I11" s="269">
        <v>1</v>
      </c>
      <c r="J11" s="31"/>
      <c r="K11" s="269"/>
      <c r="L11" s="31"/>
      <c r="M11" s="269"/>
      <c r="N11" s="31"/>
      <c r="O11" s="269"/>
      <c r="P11" s="31"/>
      <c r="Q11" s="269"/>
      <c r="R11" s="31"/>
      <c r="S11" s="269"/>
      <c r="T11" s="31"/>
      <c r="U11" s="638">
        <v>2</v>
      </c>
      <c r="V11" s="639">
        <v>1</v>
      </c>
    </row>
    <row r="12" spans="1:22">
      <c r="A12" s="637">
        <v>9</v>
      </c>
      <c r="B12" s="24" t="s">
        <v>101</v>
      </c>
      <c r="C12" s="282"/>
      <c r="D12" s="31"/>
      <c r="E12" s="282">
        <v>1</v>
      </c>
      <c r="F12" s="31"/>
      <c r="G12" s="269"/>
      <c r="H12" s="31"/>
      <c r="I12" s="269"/>
      <c r="J12" s="31"/>
      <c r="K12" s="269"/>
      <c r="L12" s="31"/>
      <c r="M12" s="269"/>
      <c r="N12" s="31"/>
      <c r="O12" s="269">
        <v>1</v>
      </c>
      <c r="P12" s="31">
        <v>1</v>
      </c>
      <c r="Q12" s="269"/>
      <c r="R12" s="31"/>
      <c r="S12" s="269"/>
      <c r="T12" s="31"/>
      <c r="U12" s="638">
        <v>2</v>
      </c>
      <c r="V12" s="639">
        <v>1</v>
      </c>
    </row>
    <row r="13" spans="1:22">
      <c r="A13" s="637">
        <v>10</v>
      </c>
      <c r="B13" s="22" t="s">
        <v>104</v>
      </c>
      <c r="C13" s="282"/>
      <c r="D13" s="31">
        <v>1</v>
      </c>
      <c r="E13" s="282">
        <v>1</v>
      </c>
      <c r="F13" s="31"/>
      <c r="G13" s="269"/>
      <c r="H13" s="31"/>
      <c r="I13" s="269"/>
      <c r="J13" s="31"/>
      <c r="K13" s="269"/>
      <c r="L13" s="31"/>
      <c r="M13" s="269"/>
      <c r="N13" s="31"/>
      <c r="O13" s="269">
        <v>1</v>
      </c>
      <c r="P13" s="31"/>
      <c r="Q13" s="269"/>
      <c r="R13" s="31">
        <v>1</v>
      </c>
      <c r="S13" s="269"/>
      <c r="T13" s="31"/>
      <c r="U13" s="638">
        <v>2</v>
      </c>
      <c r="V13" s="639">
        <v>2</v>
      </c>
    </row>
    <row r="14" spans="1:22">
      <c r="A14" s="637">
        <v>11</v>
      </c>
      <c r="B14" s="22" t="s">
        <v>107</v>
      </c>
      <c r="C14" s="282"/>
      <c r="D14" s="31"/>
      <c r="E14" s="282"/>
      <c r="F14" s="31">
        <v>2</v>
      </c>
      <c r="G14" s="269"/>
      <c r="H14" s="31"/>
      <c r="I14" s="269"/>
      <c r="J14" s="31"/>
      <c r="K14" s="269"/>
      <c r="L14" s="31"/>
      <c r="M14" s="269"/>
      <c r="N14" s="31"/>
      <c r="O14" s="269">
        <v>2</v>
      </c>
      <c r="P14" s="31">
        <v>1</v>
      </c>
      <c r="Q14" s="269"/>
      <c r="R14" s="31"/>
      <c r="S14" s="269"/>
      <c r="T14" s="31"/>
      <c r="U14" s="638">
        <v>2</v>
      </c>
      <c r="V14" s="639">
        <v>3</v>
      </c>
    </row>
    <row r="15" spans="1:22">
      <c r="A15" s="637">
        <v>12</v>
      </c>
      <c r="B15" s="22" t="s">
        <v>108</v>
      </c>
      <c r="C15" s="282"/>
      <c r="D15" s="31">
        <v>1</v>
      </c>
      <c r="E15" s="282"/>
      <c r="F15" s="31"/>
      <c r="G15" s="269"/>
      <c r="H15" s="31"/>
      <c r="I15" s="269"/>
      <c r="J15" s="31"/>
      <c r="K15" s="269"/>
      <c r="L15" s="31"/>
      <c r="M15" s="269">
        <v>1</v>
      </c>
      <c r="N15" s="31">
        <v>1</v>
      </c>
      <c r="O15" s="269">
        <v>1</v>
      </c>
      <c r="P15" s="31"/>
      <c r="Q15" s="269"/>
      <c r="R15" s="31"/>
      <c r="S15" s="269"/>
      <c r="T15" s="31"/>
      <c r="U15" s="638">
        <v>2</v>
      </c>
      <c r="V15" s="639">
        <v>2</v>
      </c>
    </row>
    <row r="16" spans="1:22">
      <c r="A16" s="637">
        <v>13</v>
      </c>
      <c r="B16" s="22" t="s">
        <v>111</v>
      </c>
      <c r="C16" s="282"/>
      <c r="D16" s="31"/>
      <c r="E16" s="282">
        <v>1</v>
      </c>
      <c r="F16" s="31">
        <v>1</v>
      </c>
      <c r="G16" s="269"/>
      <c r="H16" s="31"/>
      <c r="I16" s="269"/>
      <c r="J16" s="31"/>
      <c r="K16" s="269"/>
      <c r="L16" s="31"/>
      <c r="M16" s="269"/>
      <c r="N16" s="31">
        <v>2</v>
      </c>
      <c r="O16" s="269">
        <v>1</v>
      </c>
      <c r="P16" s="31">
        <v>2</v>
      </c>
      <c r="Q16" s="269"/>
      <c r="R16" s="31"/>
      <c r="S16" s="269"/>
      <c r="T16" s="31"/>
      <c r="U16" s="638">
        <v>2</v>
      </c>
      <c r="V16" s="639">
        <v>5</v>
      </c>
    </row>
    <row r="17" spans="1:22">
      <c r="A17" s="637">
        <v>14</v>
      </c>
      <c r="B17" s="22" t="s">
        <v>40</v>
      </c>
      <c r="C17" s="282"/>
      <c r="D17" s="31"/>
      <c r="E17" s="282"/>
      <c r="F17" s="31"/>
      <c r="G17" s="269"/>
      <c r="H17" s="31"/>
      <c r="I17" s="269"/>
      <c r="J17" s="31"/>
      <c r="K17" s="269"/>
      <c r="L17" s="31"/>
      <c r="M17" s="269">
        <v>1</v>
      </c>
      <c r="N17" s="31"/>
      <c r="O17" s="269"/>
      <c r="P17" s="31"/>
      <c r="Q17" s="269"/>
      <c r="R17" s="31"/>
      <c r="S17" s="269">
        <v>1</v>
      </c>
      <c r="T17" s="31"/>
      <c r="U17" s="638">
        <v>2</v>
      </c>
      <c r="V17" s="639"/>
    </row>
    <row r="18" spans="1:22">
      <c r="A18" s="637">
        <v>15</v>
      </c>
      <c r="B18" s="22" t="s">
        <v>47</v>
      </c>
      <c r="C18" s="282"/>
      <c r="D18" s="31"/>
      <c r="E18" s="282"/>
      <c r="F18" s="31"/>
      <c r="G18" s="269"/>
      <c r="H18" s="31"/>
      <c r="I18" s="269"/>
      <c r="J18" s="31"/>
      <c r="K18" s="269"/>
      <c r="L18" s="31"/>
      <c r="M18" s="269"/>
      <c r="N18" s="31"/>
      <c r="O18" s="269">
        <v>2</v>
      </c>
      <c r="P18" s="31">
        <v>1</v>
      </c>
      <c r="Q18" s="269"/>
      <c r="R18" s="31"/>
      <c r="S18" s="269"/>
      <c r="T18" s="31"/>
      <c r="U18" s="638">
        <v>2</v>
      </c>
      <c r="V18" s="639">
        <v>1</v>
      </c>
    </row>
    <row r="19" spans="1:22">
      <c r="A19" s="637">
        <v>16</v>
      </c>
      <c r="B19" s="61" t="s">
        <v>51</v>
      </c>
      <c r="C19" s="282"/>
      <c r="D19" s="31"/>
      <c r="E19" s="282"/>
      <c r="F19" s="31">
        <v>2</v>
      </c>
      <c r="G19" s="269"/>
      <c r="H19" s="31"/>
      <c r="I19" s="269"/>
      <c r="J19" s="31"/>
      <c r="K19" s="269">
        <v>1</v>
      </c>
      <c r="L19" s="31"/>
      <c r="M19" s="269"/>
      <c r="N19" s="31">
        <v>1</v>
      </c>
      <c r="O19" s="269">
        <v>1</v>
      </c>
      <c r="P19" s="31"/>
      <c r="Q19" s="269"/>
      <c r="R19" s="31"/>
      <c r="S19" s="269"/>
      <c r="T19" s="31"/>
      <c r="U19" s="638">
        <v>2</v>
      </c>
      <c r="V19" s="639">
        <v>3</v>
      </c>
    </row>
    <row r="20" spans="1:22">
      <c r="A20" s="637">
        <v>17</v>
      </c>
      <c r="B20" s="22" t="s">
        <v>57</v>
      </c>
      <c r="C20" s="282"/>
      <c r="D20" s="31"/>
      <c r="E20" s="282">
        <v>2</v>
      </c>
      <c r="F20" s="31">
        <v>1</v>
      </c>
      <c r="G20" s="269"/>
      <c r="H20" s="31"/>
      <c r="I20" s="269"/>
      <c r="J20" s="31"/>
      <c r="K20" s="269"/>
      <c r="L20" s="31"/>
      <c r="M20" s="269"/>
      <c r="N20" s="31"/>
      <c r="O20" s="269"/>
      <c r="P20" s="31"/>
      <c r="Q20" s="269"/>
      <c r="R20" s="31"/>
      <c r="S20" s="269"/>
      <c r="T20" s="31"/>
      <c r="U20" s="638">
        <v>2</v>
      </c>
      <c r="V20" s="639">
        <v>1</v>
      </c>
    </row>
    <row r="21" spans="1:22">
      <c r="A21" s="637">
        <v>18</v>
      </c>
      <c r="B21" s="22" t="s">
        <v>68</v>
      </c>
      <c r="C21" s="282"/>
      <c r="D21" s="31"/>
      <c r="E21" s="282"/>
      <c r="F21" s="31">
        <v>1</v>
      </c>
      <c r="G21" s="269"/>
      <c r="H21" s="31"/>
      <c r="I21" s="269">
        <v>1</v>
      </c>
      <c r="J21" s="31"/>
      <c r="K21" s="269"/>
      <c r="L21" s="31">
        <v>1</v>
      </c>
      <c r="M21" s="269"/>
      <c r="N21" s="31"/>
      <c r="O21" s="269">
        <v>1</v>
      </c>
      <c r="P21" s="31"/>
      <c r="Q21" s="269"/>
      <c r="R21" s="31"/>
      <c r="S21" s="269"/>
      <c r="T21" s="31"/>
      <c r="U21" s="638">
        <v>2</v>
      </c>
      <c r="V21" s="639">
        <v>2</v>
      </c>
    </row>
    <row r="22" spans="1:22">
      <c r="A22" s="637">
        <v>19</v>
      </c>
      <c r="B22" s="22" t="s">
        <v>69</v>
      </c>
      <c r="C22" s="282"/>
      <c r="D22" s="31"/>
      <c r="E22" s="282">
        <v>1</v>
      </c>
      <c r="F22" s="31">
        <v>1</v>
      </c>
      <c r="G22" s="269"/>
      <c r="H22" s="31"/>
      <c r="I22" s="269"/>
      <c r="J22" s="31"/>
      <c r="K22" s="269">
        <v>1</v>
      </c>
      <c r="L22" s="31"/>
      <c r="M22" s="269"/>
      <c r="N22" s="31">
        <v>1</v>
      </c>
      <c r="O22" s="269"/>
      <c r="P22" s="31"/>
      <c r="Q22" s="269"/>
      <c r="R22" s="31"/>
      <c r="S22" s="269"/>
      <c r="T22" s="31"/>
      <c r="U22" s="638">
        <v>2</v>
      </c>
      <c r="V22" s="639">
        <v>2</v>
      </c>
    </row>
    <row r="23" spans="1:22">
      <c r="A23" s="637">
        <v>20</v>
      </c>
      <c r="B23" s="22" t="s">
        <v>70</v>
      </c>
      <c r="C23" s="282"/>
      <c r="D23" s="31"/>
      <c r="E23" s="282">
        <v>2</v>
      </c>
      <c r="F23" s="31">
        <v>1</v>
      </c>
      <c r="G23" s="269"/>
      <c r="H23" s="31"/>
      <c r="I23" s="269"/>
      <c r="J23" s="31"/>
      <c r="K23" s="269"/>
      <c r="L23" s="31"/>
      <c r="M23" s="269"/>
      <c r="N23" s="31"/>
      <c r="O23" s="269"/>
      <c r="P23" s="31"/>
      <c r="Q23" s="269"/>
      <c r="R23" s="31"/>
      <c r="S23" s="269"/>
      <c r="T23" s="31"/>
      <c r="U23" s="638">
        <v>2</v>
      </c>
      <c r="V23" s="639">
        <v>1</v>
      </c>
    </row>
    <row r="24" spans="1:22">
      <c r="A24" s="637">
        <v>21</v>
      </c>
      <c r="B24" s="22" t="s">
        <v>82</v>
      </c>
      <c r="C24" s="282"/>
      <c r="D24" s="31">
        <v>1</v>
      </c>
      <c r="E24" s="282"/>
      <c r="F24" s="31">
        <v>1</v>
      </c>
      <c r="G24" s="269"/>
      <c r="H24" s="31"/>
      <c r="I24" s="269"/>
      <c r="J24" s="31"/>
      <c r="K24" s="269"/>
      <c r="L24" s="31"/>
      <c r="M24" s="269">
        <v>1</v>
      </c>
      <c r="N24" s="31"/>
      <c r="O24" s="269">
        <v>1</v>
      </c>
      <c r="P24" s="31"/>
      <c r="Q24" s="269"/>
      <c r="R24" s="31"/>
      <c r="S24" s="269"/>
      <c r="T24" s="31"/>
      <c r="U24" s="638">
        <v>2</v>
      </c>
      <c r="V24" s="639">
        <v>2</v>
      </c>
    </row>
    <row r="25" spans="1:22">
      <c r="A25" s="637">
        <v>22</v>
      </c>
      <c r="B25" s="22" t="s">
        <v>86</v>
      </c>
      <c r="C25" s="282"/>
      <c r="D25" s="31"/>
      <c r="E25" s="282"/>
      <c r="F25" s="31"/>
      <c r="G25" s="269"/>
      <c r="H25" s="31"/>
      <c r="I25" s="269"/>
      <c r="J25" s="31"/>
      <c r="K25" s="269">
        <v>1</v>
      </c>
      <c r="L25" s="31"/>
      <c r="M25" s="269"/>
      <c r="N25" s="31"/>
      <c r="O25" s="269"/>
      <c r="P25" s="31"/>
      <c r="Q25" s="269">
        <v>1</v>
      </c>
      <c r="R25" s="31"/>
      <c r="S25" s="269"/>
      <c r="T25" s="31"/>
      <c r="U25" s="638">
        <v>2</v>
      </c>
      <c r="V25" s="639"/>
    </row>
    <row r="26" spans="1:22" ht="15.75" thickBot="1">
      <c r="A26" s="640">
        <v>23</v>
      </c>
      <c r="B26" s="648" t="s">
        <v>125</v>
      </c>
      <c r="C26" s="644"/>
      <c r="D26" s="643"/>
      <c r="E26" s="644"/>
      <c r="F26" s="643"/>
      <c r="G26" s="645"/>
      <c r="H26" s="643"/>
      <c r="I26" s="645"/>
      <c r="J26" s="643"/>
      <c r="K26" s="645">
        <v>1</v>
      </c>
      <c r="L26" s="643">
        <v>1</v>
      </c>
      <c r="M26" s="645">
        <v>1</v>
      </c>
      <c r="N26" s="643"/>
      <c r="O26" s="645"/>
      <c r="P26" s="643"/>
      <c r="Q26" s="645"/>
      <c r="R26" s="643"/>
      <c r="S26" s="645"/>
      <c r="T26" s="643"/>
      <c r="U26" s="646">
        <v>2</v>
      </c>
      <c r="V26" s="647">
        <v>1</v>
      </c>
    </row>
    <row r="27" spans="1:22">
      <c r="A27" s="631">
        <v>24</v>
      </c>
      <c r="B27" s="632" t="s">
        <v>99</v>
      </c>
      <c r="C27" s="633"/>
      <c r="D27" s="634"/>
      <c r="E27" s="633"/>
      <c r="F27" s="634"/>
      <c r="G27" s="635"/>
      <c r="H27" s="634"/>
      <c r="I27" s="635"/>
      <c r="J27" s="634"/>
      <c r="K27" s="635"/>
      <c r="L27" s="634"/>
      <c r="M27" s="635">
        <v>1</v>
      </c>
      <c r="N27" s="634"/>
      <c r="O27" s="635"/>
      <c r="P27" s="634"/>
      <c r="Q27" s="635"/>
      <c r="R27" s="634"/>
      <c r="S27" s="635"/>
      <c r="T27" s="634"/>
      <c r="U27" s="636">
        <v>1</v>
      </c>
      <c r="V27" s="584"/>
    </row>
    <row r="28" spans="1:22">
      <c r="A28" s="637">
        <v>25</v>
      </c>
      <c r="B28" s="22" t="s">
        <v>102</v>
      </c>
      <c r="C28" s="282"/>
      <c r="D28" s="31"/>
      <c r="E28" s="282"/>
      <c r="F28" s="31"/>
      <c r="G28" s="269"/>
      <c r="H28" s="31"/>
      <c r="I28" s="269"/>
      <c r="J28" s="31"/>
      <c r="K28" s="269"/>
      <c r="L28" s="31"/>
      <c r="M28" s="269">
        <v>1</v>
      </c>
      <c r="N28" s="31">
        <v>1</v>
      </c>
      <c r="O28" s="269"/>
      <c r="P28" s="31"/>
      <c r="Q28" s="269"/>
      <c r="R28" s="31"/>
      <c r="S28" s="269"/>
      <c r="T28" s="31"/>
      <c r="U28" s="638">
        <v>1</v>
      </c>
      <c r="V28" s="639">
        <v>1</v>
      </c>
    </row>
    <row r="29" spans="1:22">
      <c r="A29" s="637">
        <v>26</v>
      </c>
      <c r="B29" s="22" t="s">
        <v>103</v>
      </c>
      <c r="C29" s="282"/>
      <c r="D29" s="31"/>
      <c r="E29" s="282"/>
      <c r="F29" s="31"/>
      <c r="G29" s="269"/>
      <c r="H29" s="31">
        <v>1</v>
      </c>
      <c r="I29" s="269"/>
      <c r="J29" s="31"/>
      <c r="K29" s="269"/>
      <c r="L29" s="31"/>
      <c r="M29" s="269"/>
      <c r="N29" s="31"/>
      <c r="O29" s="269"/>
      <c r="P29" s="31"/>
      <c r="Q29" s="269">
        <v>1</v>
      </c>
      <c r="R29" s="31"/>
      <c r="S29" s="269"/>
      <c r="T29" s="31"/>
      <c r="U29" s="638">
        <v>1</v>
      </c>
      <c r="V29" s="639">
        <v>1</v>
      </c>
    </row>
    <row r="30" spans="1:22">
      <c r="A30" s="637">
        <v>27</v>
      </c>
      <c r="B30" s="22" t="s">
        <v>115</v>
      </c>
      <c r="C30" s="282"/>
      <c r="D30" s="31"/>
      <c r="E30" s="282"/>
      <c r="F30" s="31"/>
      <c r="G30" s="269"/>
      <c r="H30" s="31"/>
      <c r="I30" s="269"/>
      <c r="J30" s="31"/>
      <c r="K30" s="269"/>
      <c r="L30" s="31"/>
      <c r="M30" s="269"/>
      <c r="N30" s="31"/>
      <c r="O30" s="269">
        <v>1</v>
      </c>
      <c r="P30" s="31"/>
      <c r="Q30" s="269"/>
      <c r="R30" s="31"/>
      <c r="S30" s="269"/>
      <c r="T30" s="31"/>
      <c r="U30" s="638">
        <v>1</v>
      </c>
      <c r="V30" s="639"/>
    </row>
    <row r="31" spans="1:22">
      <c r="A31" s="637">
        <v>28</v>
      </c>
      <c r="B31" s="22" t="s">
        <v>113</v>
      </c>
      <c r="C31" s="282"/>
      <c r="D31" s="31"/>
      <c r="E31" s="282">
        <v>1</v>
      </c>
      <c r="F31" s="31"/>
      <c r="G31" s="269"/>
      <c r="H31" s="31"/>
      <c r="I31" s="269"/>
      <c r="J31" s="31"/>
      <c r="K31" s="269"/>
      <c r="L31" s="31"/>
      <c r="M31" s="269"/>
      <c r="N31" s="31"/>
      <c r="O31" s="269"/>
      <c r="P31" s="31"/>
      <c r="Q31" s="269"/>
      <c r="R31" s="31"/>
      <c r="S31" s="269"/>
      <c r="T31" s="31"/>
      <c r="U31" s="638">
        <v>1</v>
      </c>
      <c r="V31" s="639"/>
    </row>
    <row r="32" spans="1:22">
      <c r="A32" s="637">
        <v>29</v>
      </c>
      <c r="B32" s="22" t="s">
        <v>48</v>
      </c>
      <c r="C32" s="282"/>
      <c r="D32" s="31"/>
      <c r="E32" s="282"/>
      <c r="F32" s="31">
        <v>2</v>
      </c>
      <c r="G32" s="269"/>
      <c r="H32" s="31"/>
      <c r="I32" s="269"/>
      <c r="J32" s="31"/>
      <c r="K32" s="269">
        <v>1</v>
      </c>
      <c r="L32" s="31"/>
      <c r="M32" s="269"/>
      <c r="N32" s="31"/>
      <c r="O32" s="269"/>
      <c r="P32" s="31"/>
      <c r="Q32" s="269"/>
      <c r="R32" s="31"/>
      <c r="S32" s="269"/>
      <c r="T32" s="31"/>
      <c r="U32" s="638">
        <v>1</v>
      </c>
      <c r="V32" s="639">
        <v>2</v>
      </c>
    </row>
    <row r="33" spans="1:22">
      <c r="A33" s="637">
        <v>30</v>
      </c>
      <c r="B33" s="22" t="s">
        <v>50</v>
      </c>
      <c r="C33" s="282"/>
      <c r="D33" s="31"/>
      <c r="E33" s="282"/>
      <c r="F33" s="31"/>
      <c r="G33" s="269"/>
      <c r="H33" s="31"/>
      <c r="I33" s="269"/>
      <c r="J33" s="31"/>
      <c r="K33" s="269"/>
      <c r="L33" s="31"/>
      <c r="M33" s="269"/>
      <c r="N33" s="31"/>
      <c r="O33" s="269">
        <v>1</v>
      </c>
      <c r="P33" s="31"/>
      <c r="Q33" s="269"/>
      <c r="R33" s="31"/>
      <c r="S33" s="269"/>
      <c r="T33" s="31"/>
      <c r="U33" s="638">
        <v>1</v>
      </c>
      <c r="V33" s="639"/>
    </row>
    <row r="34" spans="1:22">
      <c r="A34" s="637">
        <v>31</v>
      </c>
      <c r="B34" s="24" t="s">
        <v>52</v>
      </c>
      <c r="C34" s="282"/>
      <c r="D34" s="31"/>
      <c r="E34" s="282"/>
      <c r="F34" s="31"/>
      <c r="G34" s="269"/>
      <c r="H34" s="31"/>
      <c r="I34" s="269"/>
      <c r="J34" s="31"/>
      <c r="K34" s="269"/>
      <c r="L34" s="31"/>
      <c r="M34" s="269"/>
      <c r="N34" s="31"/>
      <c r="O34" s="269"/>
      <c r="P34" s="31"/>
      <c r="Q34" s="269">
        <v>1</v>
      </c>
      <c r="R34" s="31"/>
      <c r="S34" s="269"/>
      <c r="T34" s="31"/>
      <c r="U34" s="638">
        <v>1</v>
      </c>
      <c r="V34" s="639"/>
    </row>
    <row r="35" spans="1:22">
      <c r="A35" s="637">
        <v>32</v>
      </c>
      <c r="B35" s="22" t="s">
        <v>58</v>
      </c>
      <c r="C35" s="282"/>
      <c r="D35" s="31"/>
      <c r="E35" s="282"/>
      <c r="F35" s="31"/>
      <c r="G35" s="269"/>
      <c r="H35" s="31"/>
      <c r="I35" s="269"/>
      <c r="J35" s="31"/>
      <c r="K35" s="269"/>
      <c r="L35" s="31"/>
      <c r="M35" s="269">
        <v>1</v>
      </c>
      <c r="N35" s="31"/>
      <c r="O35" s="269"/>
      <c r="P35" s="31"/>
      <c r="Q35" s="269"/>
      <c r="R35" s="31"/>
      <c r="S35" s="269"/>
      <c r="T35" s="31"/>
      <c r="U35" s="638">
        <v>1</v>
      </c>
      <c r="V35" s="639"/>
    </row>
    <row r="36" spans="1:22">
      <c r="A36" s="637">
        <v>33</v>
      </c>
      <c r="B36" s="22" t="s">
        <v>42</v>
      </c>
      <c r="C36" s="282"/>
      <c r="D36" s="31"/>
      <c r="E36" s="282"/>
      <c r="F36" s="31"/>
      <c r="G36" s="269"/>
      <c r="H36" s="31"/>
      <c r="I36" s="269"/>
      <c r="J36" s="31"/>
      <c r="K36" s="269"/>
      <c r="L36" s="31"/>
      <c r="M36" s="269">
        <v>1</v>
      </c>
      <c r="N36" s="31"/>
      <c r="O36" s="269"/>
      <c r="P36" s="31"/>
      <c r="Q36" s="269"/>
      <c r="R36" s="31"/>
      <c r="S36" s="269"/>
      <c r="T36" s="31"/>
      <c r="U36" s="638">
        <v>1</v>
      </c>
      <c r="V36" s="639"/>
    </row>
    <row r="37" spans="1:22">
      <c r="A37" s="637">
        <v>34</v>
      </c>
      <c r="B37" s="22" t="s">
        <v>62</v>
      </c>
      <c r="C37" s="282"/>
      <c r="D37" s="31"/>
      <c r="E37" s="282">
        <v>1</v>
      </c>
      <c r="F37" s="31">
        <v>1</v>
      </c>
      <c r="G37" s="269"/>
      <c r="H37" s="31"/>
      <c r="I37" s="269"/>
      <c r="J37" s="31"/>
      <c r="K37" s="269"/>
      <c r="L37" s="31"/>
      <c r="M37" s="269"/>
      <c r="N37" s="31"/>
      <c r="O37" s="269"/>
      <c r="P37" s="31"/>
      <c r="Q37" s="269"/>
      <c r="R37" s="31"/>
      <c r="S37" s="269"/>
      <c r="T37" s="31"/>
      <c r="U37" s="638">
        <v>1</v>
      </c>
      <c r="V37" s="639">
        <v>1</v>
      </c>
    </row>
    <row r="38" spans="1:22">
      <c r="A38" s="637">
        <v>35</v>
      </c>
      <c r="B38" s="22" t="s">
        <v>63</v>
      </c>
      <c r="C38" s="282"/>
      <c r="D38" s="31"/>
      <c r="E38" s="282"/>
      <c r="F38" s="31"/>
      <c r="G38" s="269"/>
      <c r="H38" s="31"/>
      <c r="I38" s="269"/>
      <c r="J38" s="31"/>
      <c r="K38" s="269"/>
      <c r="L38" s="31"/>
      <c r="M38" s="269"/>
      <c r="N38" s="31"/>
      <c r="O38" s="269">
        <v>1</v>
      </c>
      <c r="P38" s="31"/>
      <c r="Q38" s="269"/>
      <c r="R38" s="31"/>
      <c r="S38" s="269"/>
      <c r="T38" s="31"/>
      <c r="U38" s="638">
        <v>1</v>
      </c>
      <c r="V38" s="639"/>
    </row>
    <row r="39" spans="1:22">
      <c r="A39" s="637">
        <v>36</v>
      </c>
      <c r="B39" s="22" t="s">
        <v>64</v>
      </c>
      <c r="C39" s="282"/>
      <c r="D39" s="31"/>
      <c r="E39" s="282"/>
      <c r="F39" s="31">
        <v>2</v>
      </c>
      <c r="G39" s="269"/>
      <c r="H39" s="31"/>
      <c r="I39" s="269"/>
      <c r="J39" s="31"/>
      <c r="K39" s="269">
        <v>1</v>
      </c>
      <c r="L39" s="31"/>
      <c r="M39" s="269"/>
      <c r="N39" s="31"/>
      <c r="O39" s="269"/>
      <c r="P39" s="31"/>
      <c r="Q39" s="269"/>
      <c r="R39" s="31"/>
      <c r="S39" s="269"/>
      <c r="T39" s="31"/>
      <c r="U39" s="638">
        <v>1</v>
      </c>
      <c r="V39" s="639">
        <v>2</v>
      </c>
    </row>
    <row r="40" spans="1:22">
      <c r="A40" s="637">
        <v>37</v>
      </c>
      <c r="B40" s="22" t="s">
        <v>73</v>
      </c>
      <c r="C40" s="282"/>
      <c r="D40" s="31"/>
      <c r="E40" s="282"/>
      <c r="F40" s="31"/>
      <c r="G40" s="269"/>
      <c r="H40" s="31">
        <v>1</v>
      </c>
      <c r="I40" s="269"/>
      <c r="J40" s="31"/>
      <c r="K40" s="269"/>
      <c r="L40" s="31">
        <v>1</v>
      </c>
      <c r="M40" s="269"/>
      <c r="N40" s="31"/>
      <c r="O40" s="269">
        <v>1</v>
      </c>
      <c r="P40" s="31"/>
      <c r="Q40" s="269"/>
      <c r="R40" s="31"/>
      <c r="S40" s="269"/>
      <c r="T40" s="31"/>
      <c r="U40" s="638">
        <v>1</v>
      </c>
      <c r="V40" s="639">
        <v>2</v>
      </c>
    </row>
    <row r="41" spans="1:22">
      <c r="A41" s="637">
        <v>38</v>
      </c>
      <c r="B41" s="23" t="s">
        <v>44</v>
      </c>
      <c r="C41" s="282"/>
      <c r="D41" s="31"/>
      <c r="E41" s="282">
        <v>1</v>
      </c>
      <c r="F41" s="31">
        <v>1</v>
      </c>
      <c r="G41" s="269"/>
      <c r="H41" s="31"/>
      <c r="I41" s="269"/>
      <c r="J41" s="31"/>
      <c r="K41" s="269"/>
      <c r="L41" s="31"/>
      <c r="M41" s="269"/>
      <c r="N41" s="31"/>
      <c r="O41" s="269"/>
      <c r="P41" s="31"/>
      <c r="Q41" s="269"/>
      <c r="R41" s="31"/>
      <c r="S41" s="269"/>
      <c r="T41" s="31"/>
      <c r="U41" s="638">
        <v>1</v>
      </c>
      <c r="V41" s="639">
        <v>1</v>
      </c>
    </row>
    <row r="42" spans="1:22">
      <c r="A42" s="637">
        <v>39</v>
      </c>
      <c r="B42" s="22" t="s">
        <v>74</v>
      </c>
      <c r="C42" s="282"/>
      <c r="D42" s="31"/>
      <c r="E42" s="282"/>
      <c r="F42" s="31"/>
      <c r="G42" s="269"/>
      <c r="H42" s="31"/>
      <c r="I42" s="269"/>
      <c r="J42" s="31"/>
      <c r="K42" s="269"/>
      <c r="L42" s="31"/>
      <c r="M42" s="269">
        <v>1</v>
      </c>
      <c r="N42" s="31"/>
      <c r="O42" s="269"/>
      <c r="P42" s="31"/>
      <c r="Q42" s="269"/>
      <c r="R42" s="31"/>
      <c r="S42" s="269"/>
      <c r="T42" s="31"/>
      <c r="U42" s="638">
        <v>1</v>
      </c>
      <c r="V42" s="639"/>
    </row>
    <row r="43" spans="1:22">
      <c r="A43" s="637">
        <v>40</v>
      </c>
      <c r="B43" s="22" t="s">
        <v>79</v>
      </c>
      <c r="C43" s="282"/>
      <c r="D43" s="31"/>
      <c r="E43" s="282"/>
      <c r="F43" s="31">
        <v>1</v>
      </c>
      <c r="G43" s="269"/>
      <c r="H43" s="31"/>
      <c r="I43" s="269"/>
      <c r="J43" s="31"/>
      <c r="K43" s="269"/>
      <c r="L43" s="31"/>
      <c r="M43" s="269"/>
      <c r="N43" s="31"/>
      <c r="O43" s="269">
        <v>1</v>
      </c>
      <c r="P43" s="31">
        <v>2</v>
      </c>
      <c r="Q43" s="269"/>
      <c r="R43" s="31"/>
      <c r="S43" s="269"/>
      <c r="T43" s="31"/>
      <c r="U43" s="638">
        <v>1</v>
      </c>
      <c r="V43" s="639">
        <v>3</v>
      </c>
    </row>
    <row r="44" spans="1:22">
      <c r="A44" s="637">
        <v>41</v>
      </c>
      <c r="B44" s="22" t="s">
        <v>84</v>
      </c>
      <c r="C44" s="282"/>
      <c r="D44" s="31"/>
      <c r="E44" s="282"/>
      <c r="F44" s="31"/>
      <c r="G44" s="269"/>
      <c r="H44" s="31"/>
      <c r="I44" s="269"/>
      <c r="J44" s="31"/>
      <c r="K44" s="269"/>
      <c r="L44" s="31"/>
      <c r="M44" s="269">
        <v>1</v>
      </c>
      <c r="N44" s="31"/>
      <c r="O44" s="269"/>
      <c r="P44" s="31"/>
      <c r="Q44" s="269"/>
      <c r="R44" s="31"/>
      <c r="S44" s="269"/>
      <c r="T44" s="31"/>
      <c r="U44" s="638">
        <v>1</v>
      </c>
      <c r="V44" s="639"/>
    </row>
    <row r="45" spans="1:22">
      <c r="A45" s="637">
        <v>42</v>
      </c>
      <c r="B45" s="22" t="s">
        <v>45</v>
      </c>
      <c r="C45" s="282"/>
      <c r="D45" s="31"/>
      <c r="E45" s="282"/>
      <c r="F45" s="31"/>
      <c r="G45" s="269"/>
      <c r="H45" s="31"/>
      <c r="I45" s="269"/>
      <c r="J45" s="31"/>
      <c r="K45" s="269"/>
      <c r="L45" s="31">
        <v>1</v>
      </c>
      <c r="M45" s="269"/>
      <c r="N45" s="31">
        <v>1</v>
      </c>
      <c r="O45" s="269"/>
      <c r="P45" s="31"/>
      <c r="Q45" s="269"/>
      <c r="R45" s="31"/>
      <c r="S45" s="269">
        <v>1</v>
      </c>
      <c r="T45" s="31"/>
      <c r="U45" s="638">
        <v>1</v>
      </c>
      <c r="V45" s="639">
        <v>2</v>
      </c>
    </row>
    <row r="46" spans="1:22">
      <c r="A46" s="637">
        <v>43</v>
      </c>
      <c r="B46" s="22" t="s">
        <v>89</v>
      </c>
      <c r="C46" s="282"/>
      <c r="D46" s="31"/>
      <c r="E46" s="282"/>
      <c r="F46" s="31"/>
      <c r="G46" s="269"/>
      <c r="H46" s="31"/>
      <c r="I46" s="269"/>
      <c r="J46" s="31"/>
      <c r="K46" s="269">
        <v>1</v>
      </c>
      <c r="L46" s="31"/>
      <c r="M46" s="269"/>
      <c r="N46" s="31"/>
      <c r="O46" s="269"/>
      <c r="P46" s="31"/>
      <c r="Q46" s="269"/>
      <c r="R46" s="31"/>
      <c r="S46" s="269"/>
      <c r="T46" s="31"/>
      <c r="U46" s="638">
        <v>1</v>
      </c>
      <c r="V46" s="639"/>
    </row>
    <row r="47" spans="1:22" ht="15.75" thickBot="1">
      <c r="A47" s="640">
        <v>44</v>
      </c>
      <c r="B47" s="641" t="s">
        <v>91</v>
      </c>
      <c r="C47" s="644"/>
      <c r="D47" s="643"/>
      <c r="E47" s="644">
        <v>1</v>
      </c>
      <c r="F47" s="643"/>
      <c r="G47" s="645"/>
      <c r="H47" s="643"/>
      <c r="I47" s="645"/>
      <c r="J47" s="643"/>
      <c r="K47" s="645"/>
      <c r="L47" s="643"/>
      <c r="M47" s="645"/>
      <c r="N47" s="643"/>
      <c r="O47" s="645"/>
      <c r="P47" s="643"/>
      <c r="Q47" s="645"/>
      <c r="R47" s="643"/>
      <c r="S47" s="645"/>
      <c r="T47" s="643"/>
      <c r="U47" s="646">
        <v>1</v>
      </c>
      <c r="V47" s="647"/>
    </row>
    <row r="48" spans="1:22">
      <c r="A48" s="649">
        <v>45</v>
      </c>
      <c r="B48" s="389" t="s">
        <v>95</v>
      </c>
      <c r="C48" s="650"/>
      <c r="D48" s="651"/>
      <c r="E48" s="650"/>
      <c r="F48" s="651"/>
      <c r="G48" s="652"/>
      <c r="H48" s="651"/>
      <c r="I48" s="652"/>
      <c r="J48" s="651"/>
      <c r="K48" s="652"/>
      <c r="L48" s="651">
        <v>2</v>
      </c>
      <c r="M48" s="652"/>
      <c r="N48" s="651">
        <v>1</v>
      </c>
      <c r="O48" s="652"/>
      <c r="P48" s="651"/>
      <c r="Q48" s="652"/>
      <c r="R48" s="651"/>
      <c r="S48" s="652"/>
      <c r="T48" s="651"/>
      <c r="U48" s="653">
        <v>0</v>
      </c>
      <c r="V48" s="654">
        <v>3</v>
      </c>
    </row>
    <row r="49" spans="1:22">
      <c r="A49" s="30">
        <v>46</v>
      </c>
      <c r="B49" s="22" t="s">
        <v>96</v>
      </c>
      <c r="C49" s="655"/>
      <c r="D49" s="31"/>
      <c r="E49" s="655"/>
      <c r="F49" s="31"/>
      <c r="G49" s="656"/>
      <c r="H49" s="31"/>
      <c r="I49" s="656"/>
      <c r="J49" s="31"/>
      <c r="K49" s="656"/>
      <c r="L49" s="31"/>
      <c r="M49" s="656"/>
      <c r="N49" s="31">
        <v>1</v>
      </c>
      <c r="O49" s="656"/>
      <c r="P49" s="31">
        <v>1</v>
      </c>
      <c r="Q49" s="656"/>
      <c r="R49" s="31"/>
      <c r="S49" s="656"/>
      <c r="T49" s="31"/>
      <c r="U49" s="657">
        <v>0</v>
      </c>
      <c r="V49" s="639">
        <v>2</v>
      </c>
    </row>
    <row r="50" spans="1:22">
      <c r="A50" s="30">
        <v>47</v>
      </c>
      <c r="B50" s="22" t="s">
        <v>98</v>
      </c>
      <c r="C50" s="655"/>
      <c r="D50" s="31">
        <v>1</v>
      </c>
      <c r="E50" s="655"/>
      <c r="F50" s="31">
        <v>1</v>
      </c>
      <c r="G50" s="656"/>
      <c r="H50" s="31"/>
      <c r="I50" s="656"/>
      <c r="J50" s="31"/>
      <c r="K50" s="656"/>
      <c r="L50" s="31"/>
      <c r="M50" s="656"/>
      <c r="N50" s="31">
        <v>1</v>
      </c>
      <c r="O50" s="656"/>
      <c r="P50" s="31"/>
      <c r="Q50" s="656"/>
      <c r="R50" s="31"/>
      <c r="S50" s="656"/>
      <c r="T50" s="31"/>
      <c r="U50" s="657">
        <v>0</v>
      </c>
      <c r="V50" s="639">
        <v>3</v>
      </c>
    </row>
    <row r="51" spans="1:22">
      <c r="A51" s="30">
        <v>48</v>
      </c>
      <c r="B51" s="22" t="s">
        <v>105</v>
      </c>
      <c r="C51" s="655"/>
      <c r="D51" s="31">
        <v>1</v>
      </c>
      <c r="E51" s="655"/>
      <c r="F51" s="31"/>
      <c r="G51" s="656"/>
      <c r="H51" s="31"/>
      <c r="I51" s="656"/>
      <c r="J51" s="31"/>
      <c r="K51" s="656"/>
      <c r="L51" s="31">
        <v>1</v>
      </c>
      <c r="M51" s="656"/>
      <c r="N51" s="31"/>
      <c r="O51" s="656"/>
      <c r="P51" s="31"/>
      <c r="Q51" s="656"/>
      <c r="R51" s="31"/>
      <c r="S51" s="656"/>
      <c r="T51" s="31"/>
      <c r="U51" s="657">
        <v>0</v>
      </c>
      <c r="V51" s="639">
        <v>2</v>
      </c>
    </row>
    <row r="52" spans="1:22">
      <c r="A52" s="30">
        <v>49</v>
      </c>
      <c r="B52" s="22" t="s">
        <v>106</v>
      </c>
      <c r="C52" s="655"/>
      <c r="D52" s="31"/>
      <c r="E52" s="655"/>
      <c r="F52" s="31"/>
      <c r="G52" s="656"/>
      <c r="H52" s="31"/>
      <c r="I52" s="656"/>
      <c r="J52" s="31"/>
      <c r="K52" s="656"/>
      <c r="L52" s="31"/>
      <c r="M52" s="656"/>
      <c r="N52" s="31">
        <v>1</v>
      </c>
      <c r="O52" s="656"/>
      <c r="P52" s="31"/>
      <c r="Q52" s="656"/>
      <c r="R52" s="31"/>
      <c r="S52" s="656"/>
      <c r="T52" s="31"/>
      <c r="U52" s="657">
        <v>0</v>
      </c>
      <c r="V52" s="639">
        <v>1</v>
      </c>
    </row>
    <row r="53" spans="1:22">
      <c r="A53" s="30">
        <v>50</v>
      </c>
      <c r="B53" s="22" t="s">
        <v>110</v>
      </c>
      <c r="C53" s="655"/>
      <c r="D53" s="31"/>
      <c r="E53" s="655"/>
      <c r="F53" s="31"/>
      <c r="G53" s="656"/>
      <c r="H53" s="31"/>
      <c r="I53" s="656"/>
      <c r="J53" s="31"/>
      <c r="K53" s="656"/>
      <c r="L53" s="31"/>
      <c r="M53" s="656"/>
      <c r="N53" s="31">
        <v>1</v>
      </c>
      <c r="O53" s="656"/>
      <c r="P53" s="31"/>
      <c r="Q53" s="656"/>
      <c r="R53" s="31"/>
      <c r="S53" s="656"/>
      <c r="T53" s="31"/>
      <c r="U53" s="657">
        <v>0</v>
      </c>
      <c r="V53" s="639">
        <v>1</v>
      </c>
    </row>
    <row r="54" spans="1:22">
      <c r="A54" s="30">
        <v>51</v>
      </c>
      <c r="B54" s="22" t="s">
        <v>46</v>
      </c>
      <c r="C54" s="655"/>
      <c r="D54" s="31"/>
      <c r="E54" s="655"/>
      <c r="F54" s="31">
        <v>1</v>
      </c>
      <c r="G54" s="656"/>
      <c r="H54" s="31"/>
      <c r="I54" s="656"/>
      <c r="J54" s="31"/>
      <c r="K54" s="656"/>
      <c r="L54" s="31">
        <v>1</v>
      </c>
      <c r="M54" s="656"/>
      <c r="N54" s="31">
        <v>1</v>
      </c>
      <c r="O54" s="656"/>
      <c r="P54" s="31"/>
      <c r="Q54" s="656"/>
      <c r="R54" s="31"/>
      <c r="S54" s="656"/>
      <c r="T54" s="31"/>
      <c r="U54" s="657">
        <v>0</v>
      </c>
      <c r="V54" s="639">
        <v>3</v>
      </c>
    </row>
    <row r="55" spans="1:22">
      <c r="A55" s="30">
        <v>52</v>
      </c>
      <c r="B55" s="22" t="s">
        <v>49</v>
      </c>
      <c r="C55" s="655"/>
      <c r="D55" s="31"/>
      <c r="E55" s="655"/>
      <c r="F55" s="31"/>
      <c r="G55" s="656"/>
      <c r="H55" s="31"/>
      <c r="I55" s="656"/>
      <c r="J55" s="31"/>
      <c r="K55" s="656"/>
      <c r="L55" s="31"/>
      <c r="M55" s="656"/>
      <c r="N55" s="31">
        <v>1</v>
      </c>
      <c r="O55" s="656"/>
      <c r="P55" s="31"/>
      <c r="Q55" s="656"/>
      <c r="R55" s="31"/>
      <c r="S55" s="656"/>
      <c r="T55" s="31"/>
      <c r="U55" s="657">
        <v>0</v>
      </c>
      <c r="V55" s="639">
        <v>1</v>
      </c>
    </row>
    <row r="56" spans="1:22">
      <c r="A56" s="30">
        <v>53</v>
      </c>
      <c r="B56" s="22" t="s">
        <v>53</v>
      </c>
      <c r="C56" s="655"/>
      <c r="D56" s="31">
        <v>1</v>
      </c>
      <c r="E56" s="655"/>
      <c r="F56" s="31"/>
      <c r="G56" s="656"/>
      <c r="H56" s="31"/>
      <c r="I56" s="656"/>
      <c r="J56" s="31"/>
      <c r="K56" s="656"/>
      <c r="L56" s="31"/>
      <c r="M56" s="656"/>
      <c r="N56" s="31"/>
      <c r="O56" s="656"/>
      <c r="P56" s="31">
        <v>1</v>
      </c>
      <c r="Q56" s="656"/>
      <c r="R56" s="31">
        <v>1</v>
      </c>
      <c r="S56" s="656"/>
      <c r="T56" s="31"/>
      <c r="U56" s="657">
        <v>0</v>
      </c>
      <c r="V56" s="639">
        <v>3</v>
      </c>
    </row>
    <row r="57" spans="1:22">
      <c r="A57" s="30">
        <v>54</v>
      </c>
      <c r="B57" s="22" t="s">
        <v>55</v>
      </c>
      <c r="C57" s="655"/>
      <c r="D57" s="31"/>
      <c r="E57" s="655"/>
      <c r="F57" s="31">
        <v>4</v>
      </c>
      <c r="G57" s="656"/>
      <c r="H57" s="31"/>
      <c r="I57" s="656"/>
      <c r="J57" s="31"/>
      <c r="K57" s="656"/>
      <c r="L57" s="31"/>
      <c r="M57" s="656"/>
      <c r="N57" s="31"/>
      <c r="O57" s="656"/>
      <c r="P57" s="31">
        <v>1</v>
      </c>
      <c r="Q57" s="656"/>
      <c r="R57" s="31"/>
      <c r="S57" s="656"/>
      <c r="T57" s="31"/>
      <c r="U57" s="657">
        <v>0</v>
      </c>
      <c r="V57" s="639">
        <v>5</v>
      </c>
    </row>
    <row r="58" spans="1:22">
      <c r="A58" s="30">
        <v>55</v>
      </c>
      <c r="B58" s="22" t="s">
        <v>41</v>
      </c>
      <c r="C58" s="655"/>
      <c r="D58" s="31"/>
      <c r="E58" s="655"/>
      <c r="F58" s="31">
        <v>2</v>
      </c>
      <c r="G58" s="656"/>
      <c r="H58" s="31"/>
      <c r="I58" s="656"/>
      <c r="J58" s="31"/>
      <c r="K58" s="656"/>
      <c r="L58" s="31">
        <v>1</v>
      </c>
      <c r="M58" s="656"/>
      <c r="N58" s="31"/>
      <c r="O58" s="656"/>
      <c r="P58" s="31"/>
      <c r="Q58" s="656"/>
      <c r="R58" s="31"/>
      <c r="S58" s="656"/>
      <c r="T58" s="31"/>
      <c r="U58" s="657">
        <v>0</v>
      </c>
      <c r="V58" s="639">
        <v>3</v>
      </c>
    </row>
    <row r="59" spans="1:22">
      <c r="A59" s="30">
        <v>56</v>
      </c>
      <c r="B59" s="22" t="s">
        <v>66</v>
      </c>
      <c r="C59" s="655"/>
      <c r="D59" s="31"/>
      <c r="E59" s="655"/>
      <c r="F59" s="31"/>
      <c r="G59" s="656"/>
      <c r="H59" s="31"/>
      <c r="I59" s="656"/>
      <c r="J59" s="31"/>
      <c r="K59" s="656"/>
      <c r="L59" s="31"/>
      <c r="M59" s="656"/>
      <c r="N59" s="31"/>
      <c r="O59" s="656"/>
      <c r="P59" s="31">
        <v>1</v>
      </c>
      <c r="Q59" s="656"/>
      <c r="R59" s="31"/>
      <c r="S59" s="656"/>
      <c r="T59" s="31"/>
      <c r="U59" s="657">
        <v>0</v>
      </c>
      <c r="V59" s="639">
        <v>1</v>
      </c>
    </row>
    <row r="60" spans="1:22">
      <c r="A60" s="30">
        <v>57</v>
      </c>
      <c r="B60" s="22" t="s">
        <v>67</v>
      </c>
      <c r="C60" s="655"/>
      <c r="D60" s="31"/>
      <c r="E60" s="655"/>
      <c r="F60" s="31">
        <v>1</v>
      </c>
      <c r="G60" s="656"/>
      <c r="H60" s="31"/>
      <c r="I60" s="656"/>
      <c r="J60" s="31"/>
      <c r="K60" s="656"/>
      <c r="L60" s="31"/>
      <c r="M60" s="656"/>
      <c r="N60" s="31"/>
      <c r="O60" s="656"/>
      <c r="P60" s="31"/>
      <c r="Q60" s="656"/>
      <c r="R60" s="31"/>
      <c r="S60" s="656"/>
      <c r="T60" s="31"/>
      <c r="U60" s="657">
        <v>0</v>
      </c>
      <c r="V60" s="639">
        <v>1</v>
      </c>
    </row>
    <row r="61" spans="1:22">
      <c r="A61" s="30">
        <v>58</v>
      </c>
      <c r="B61" s="22" t="s">
        <v>43</v>
      </c>
      <c r="C61" s="655"/>
      <c r="D61" s="31"/>
      <c r="E61" s="655"/>
      <c r="F61" s="31"/>
      <c r="G61" s="656"/>
      <c r="H61" s="31"/>
      <c r="I61" s="656"/>
      <c r="J61" s="31"/>
      <c r="K61" s="656"/>
      <c r="L61" s="31">
        <v>1</v>
      </c>
      <c r="M61" s="656"/>
      <c r="N61" s="31"/>
      <c r="O61" s="656"/>
      <c r="P61" s="31"/>
      <c r="Q61" s="656"/>
      <c r="R61" s="31"/>
      <c r="S61" s="656"/>
      <c r="T61" s="31"/>
      <c r="U61" s="657">
        <v>0</v>
      </c>
      <c r="V61" s="639">
        <v>1</v>
      </c>
    </row>
    <row r="62" spans="1:22">
      <c r="A62" s="30">
        <v>59</v>
      </c>
      <c r="B62" s="22" t="s">
        <v>72</v>
      </c>
      <c r="C62" s="655"/>
      <c r="D62" s="31"/>
      <c r="E62" s="655"/>
      <c r="F62" s="31"/>
      <c r="G62" s="656"/>
      <c r="H62" s="31"/>
      <c r="I62" s="656"/>
      <c r="J62" s="31"/>
      <c r="K62" s="656"/>
      <c r="L62" s="31"/>
      <c r="M62" s="656"/>
      <c r="N62" s="31">
        <v>1</v>
      </c>
      <c r="O62" s="656"/>
      <c r="P62" s="31"/>
      <c r="Q62" s="656"/>
      <c r="R62" s="31"/>
      <c r="S62" s="656"/>
      <c r="T62" s="31"/>
      <c r="U62" s="657">
        <v>0</v>
      </c>
      <c r="V62" s="639">
        <v>1</v>
      </c>
    </row>
    <row r="63" spans="1:22">
      <c r="A63" s="30">
        <v>60</v>
      </c>
      <c r="B63" s="22" t="s">
        <v>77</v>
      </c>
      <c r="C63" s="658"/>
      <c r="D63" s="31"/>
      <c r="E63" s="655"/>
      <c r="F63" s="31">
        <v>1</v>
      </c>
      <c r="G63" s="656"/>
      <c r="H63" s="31"/>
      <c r="I63" s="656"/>
      <c r="J63" s="31"/>
      <c r="K63" s="656"/>
      <c r="L63" s="31">
        <v>1</v>
      </c>
      <c r="M63" s="656"/>
      <c r="N63" s="31"/>
      <c r="O63" s="656"/>
      <c r="P63" s="31"/>
      <c r="Q63" s="656"/>
      <c r="R63" s="31"/>
      <c r="S63" s="656"/>
      <c r="T63" s="31"/>
      <c r="U63" s="657">
        <v>0</v>
      </c>
      <c r="V63" s="639">
        <v>2</v>
      </c>
    </row>
    <row r="64" spans="1:22">
      <c r="A64" s="30">
        <v>61</v>
      </c>
      <c r="B64" s="22" t="s">
        <v>78</v>
      </c>
      <c r="C64" s="655"/>
      <c r="D64" s="31"/>
      <c r="E64" s="655"/>
      <c r="F64" s="31"/>
      <c r="G64" s="656"/>
      <c r="H64" s="31"/>
      <c r="I64" s="656"/>
      <c r="J64" s="31"/>
      <c r="K64" s="656"/>
      <c r="L64" s="31"/>
      <c r="M64" s="656"/>
      <c r="N64" s="31">
        <v>1</v>
      </c>
      <c r="O64" s="656"/>
      <c r="P64" s="31"/>
      <c r="Q64" s="656"/>
      <c r="R64" s="31"/>
      <c r="S64" s="656"/>
      <c r="T64" s="31"/>
      <c r="U64" s="657">
        <v>0</v>
      </c>
      <c r="V64" s="639">
        <v>1</v>
      </c>
    </row>
    <row r="65" spans="1:22">
      <c r="A65" s="30">
        <v>62</v>
      </c>
      <c r="B65" s="22" t="s">
        <v>81</v>
      </c>
      <c r="C65" s="655"/>
      <c r="D65" s="31"/>
      <c r="E65" s="655"/>
      <c r="F65" s="31"/>
      <c r="G65" s="656"/>
      <c r="H65" s="31"/>
      <c r="I65" s="656"/>
      <c r="J65" s="31"/>
      <c r="K65" s="656"/>
      <c r="L65" s="31">
        <v>1</v>
      </c>
      <c r="M65" s="656"/>
      <c r="N65" s="31"/>
      <c r="O65" s="656"/>
      <c r="P65" s="31"/>
      <c r="Q65" s="656"/>
      <c r="R65" s="31"/>
      <c r="S65" s="656"/>
      <c r="T65" s="31"/>
      <c r="U65" s="657">
        <v>0</v>
      </c>
      <c r="V65" s="639">
        <v>1</v>
      </c>
    </row>
    <row r="66" spans="1:22">
      <c r="A66" s="30">
        <v>63</v>
      </c>
      <c r="B66" s="22" t="s">
        <v>90</v>
      </c>
      <c r="C66" s="655"/>
      <c r="D66" s="31"/>
      <c r="E66" s="655"/>
      <c r="F66" s="31">
        <v>1</v>
      </c>
      <c r="G66" s="656"/>
      <c r="H66" s="31"/>
      <c r="I66" s="656"/>
      <c r="J66" s="31"/>
      <c r="K66" s="656"/>
      <c r="L66" s="31"/>
      <c r="M66" s="656"/>
      <c r="N66" s="31"/>
      <c r="O66" s="656"/>
      <c r="P66" s="31"/>
      <c r="Q66" s="656"/>
      <c r="R66" s="31"/>
      <c r="S66" s="656"/>
      <c r="T66" s="31"/>
      <c r="U66" s="657">
        <v>0</v>
      </c>
      <c r="V66" s="639">
        <v>1</v>
      </c>
    </row>
    <row r="67" spans="1:22">
      <c r="A67" s="30">
        <v>64</v>
      </c>
      <c r="B67" s="22" t="s">
        <v>92</v>
      </c>
      <c r="C67" s="655"/>
      <c r="D67" s="31"/>
      <c r="E67" s="655"/>
      <c r="F67" s="31">
        <v>1</v>
      </c>
      <c r="G67" s="656"/>
      <c r="H67" s="31"/>
      <c r="I67" s="656"/>
      <c r="J67" s="31"/>
      <c r="K67" s="656"/>
      <c r="L67" s="31"/>
      <c r="M67" s="656"/>
      <c r="N67" s="31"/>
      <c r="O67" s="656"/>
      <c r="P67" s="31">
        <v>1</v>
      </c>
      <c r="Q67" s="656"/>
      <c r="R67" s="31"/>
      <c r="S67" s="656"/>
      <c r="T67" s="31"/>
      <c r="U67" s="657">
        <v>0</v>
      </c>
      <c r="V67" s="639">
        <v>2</v>
      </c>
    </row>
    <row r="68" spans="1:22">
      <c r="A68" s="30">
        <v>65</v>
      </c>
      <c r="B68" s="22" t="s">
        <v>164</v>
      </c>
      <c r="C68" s="655"/>
      <c r="D68" s="31"/>
      <c r="E68" s="655"/>
      <c r="F68" s="31">
        <v>1</v>
      </c>
      <c r="G68" s="656"/>
      <c r="H68" s="31"/>
      <c r="I68" s="656"/>
      <c r="J68" s="31"/>
      <c r="K68" s="656"/>
      <c r="L68" s="31"/>
      <c r="M68" s="656"/>
      <c r="N68" s="31">
        <v>1</v>
      </c>
      <c r="O68" s="656"/>
      <c r="P68" s="31">
        <v>2</v>
      </c>
      <c r="Q68" s="656"/>
      <c r="R68" s="31"/>
      <c r="S68" s="656"/>
      <c r="T68" s="31"/>
      <c r="U68" s="657">
        <v>0</v>
      </c>
      <c r="V68" s="639">
        <v>4</v>
      </c>
    </row>
    <row r="69" spans="1:22" ht="15.75" thickBot="1">
      <c r="A69" s="30">
        <v>66</v>
      </c>
      <c r="B69" s="391" t="s">
        <v>93</v>
      </c>
      <c r="C69" s="659"/>
      <c r="D69" s="660"/>
      <c r="E69" s="659"/>
      <c r="F69" s="660">
        <v>1</v>
      </c>
      <c r="G69" s="661"/>
      <c r="H69" s="660"/>
      <c r="I69" s="661"/>
      <c r="J69" s="660"/>
      <c r="K69" s="661"/>
      <c r="L69" s="660"/>
      <c r="M69" s="661"/>
      <c r="N69" s="660">
        <v>1</v>
      </c>
      <c r="O69" s="661"/>
      <c r="P69" s="660"/>
      <c r="Q69" s="661"/>
      <c r="R69" s="660"/>
      <c r="S69" s="661"/>
      <c r="T69" s="660"/>
      <c r="U69" s="662">
        <v>0</v>
      </c>
      <c r="V69" s="663">
        <v>2</v>
      </c>
    </row>
    <row r="70" spans="1:22" ht="15.75" thickBot="1">
      <c r="A70" s="664"/>
      <c r="B70" s="665" t="s">
        <v>39</v>
      </c>
      <c r="C70" s="666">
        <v>1</v>
      </c>
      <c r="D70" s="667">
        <v>7</v>
      </c>
      <c r="E70" s="666">
        <v>22</v>
      </c>
      <c r="F70" s="667">
        <v>38</v>
      </c>
      <c r="G70" s="666">
        <v>3</v>
      </c>
      <c r="H70" s="668">
        <v>2</v>
      </c>
      <c r="I70" s="666">
        <v>3</v>
      </c>
      <c r="J70" s="668">
        <v>0</v>
      </c>
      <c r="K70" s="666">
        <v>8</v>
      </c>
      <c r="L70" s="668">
        <v>15</v>
      </c>
      <c r="M70" s="666">
        <v>11</v>
      </c>
      <c r="N70" s="668">
        <v>19</v>
      </c>
      <c r="O70" s="666">
        <v>26</v>
      </c>
      <c r="P70" s="668">
        <v>16</v>
      </c>
      <c r="Q70" s="666">
        <v>5</v>
      </c>
      <c r="R70" s="668">
        <v>2</v>
      </c>
      <c r="S70" s="666">
        <v>2</v>
      </c>
      <c r="T70" s="668">
        <v>0</v>
      </c>
      <c r="U70" s="669">
        <v>81</v>
      </c>
      <c r="V70" s="670">
        <v>99</v>
      </c>
    </row>
    <row r="71" spans="1:22">
      <c r="C71" s="88"/>
      <c r="E71" s="88"/>
      <c r="G71" s="88"/>
      <c r="I71" s="88"/>
      <c r="K71" s="88"/>
      <c r="M71" s="88"/>
      <c r="O71" s="88"/>
      <c r="Q71" s="88"/>
      <c r="S71" s="88"/>
      <c r="U71" s="671"/>
    </row>
    <row r="72" spans="1:22">
      <c r="C72" s="88"/>
      <c r="E72" s="88"/>
      <c r="G72" s="88"/>
      <c r="I72" s="88"/>
      <c r="K72" s="88"/>
      <c r="M72" s="88"/>
      <c r="O72" s="88"/>
      <c r="Q72" s="88"/>
      <c r="S72" s="88"/>
      <c r="U72" s="671"/>
    </row>
    <row r="73" spans="1:22">
      <c r="C73" s="88"/>
      <c r="E73" s="88"/>
      <c r="G73" s="88"/>
      <c r="I73" s="88"/>
      <c r="K73" s="88"/>
      <c r="M73" s="88"/>
      <c r="O73" s="88"/>
      <c r="Q73" s="88"/>
      <c r="S73" s="88"/>
      <c r="U73" s="671"/>
    </row>
    <row r="74" spans="1:22">
      <c r="C74" s="88"/>
      <c r="E74" s="88"/>
      <c r="G74" s="88"/>
      <c r="I74" s="88"/>
      <c r="K74" s="88"/>
      <c r="M74" s="88"/>
      <c r="O74" s="88"/>
      <c r="Q74" s="88"/>
      <c r="S74" s="88"/>
      <c r="U74" s="671"/>
    </row>
    <row r="75" spans="1:22">
      <c r="C75" s="88"/>
      <c r="E75" s="88"/>
      <c r="G75" s="88"/>
      <c r="I75" s="88"/>
      <c r="K75" s="88"/>
      <c r="M75" s="88"/>
      <c r="O75" s="88"/>
      <c r="Q75" s="88"/>
      <c r="S75" s="88"/>
      <c r="U75" s="671"/>
    </row>
    <row r="76" spans="1:22">
      <c r="C76" s="88"/>
      <c r="E76" s="88"/>
      <c r="G76" s="88"/>
      <c r="I76" s="88"/>
      <c r="K76" s="88"/>
      <c r="M76" s="88"/>
      <c r="O76" s="88"/>
      <c r="Q76" s="88"/>
      <c r="S76" s="88"/>
      <c r="U76" s="671"/>
    </row>
    <row r="77" spans="1:22">
      <c r="C77" s="88"/>
      <c r="E77" s="88"/>
      <c r="G77" s="88"/>
      <c r="I77" s="88"/>
      <c r="K77" s="88"/>
      <c r="M77" s="88"/>
      <c r="O77" s="88"/>
      <c r="Q77" s="88"/>
      <c r="S77" s="88"/>
      <c r="U77" s="671"/>
    </row>
    <row r="78" spans="1:22">
      <c r="C78" s="88"/>
      <c r="E78" s="88"/>
      <c r="G78" s="88"/>
      <c r="I78" s="88"/>
      <c r="K78" s="88"/>
      <c r="M78" s="88"/>
      <c r="O78" s="88"/>
      <c r="Q78" s="88"/>
      <c r="S78" s="88"/>
      <c r="U78" s="671"/>
    </row>
    <row r="79" spans="1:22">
      <c r="C79" s="88"/>
      <c r="E79" s="88"/>
      <c r="G79" s="88"/>
      <c r="I79" s="88"/>
      <c r="K79" s="88"/>
      <c r="M79" s="88"/>
      <c r="O79" s="88"/>
      <c r="Q79" s="88"/>
      <c r="S79" s="88"/>
      <c r="U79" s="671"/>
    </row>
    <row r="80" spans="1:22">
      <c r="C80" s="88"/>
      <c r="E80" s="88"/>
      <c r="G80" s="88"/>
      <c r="I80" s="88"/>
      <c r="K80" s="88"/>
      <c r="M80" s="88"/>
      <c r="O80" s="88"/>
      <c r="Q80" s="88"/>
      <c r="S80" s="88"/>
      <c r="U80" s="671"/>
    </row>
    <row r="81" spans="3:21">
      <c r="C81" s="88"/>
      <c r="E81" s="88"/>
      <c r="G81" s="88"/>
      <c r="I81" s="88"/>
      <c r="K81" s="88"/>
      <c r="M81" s="88"/>
      <c r="O81" s="88"/>
      <c r="Q81" s="88"/>
      <c r="S81" s="88"/>
      <c r="U81" s="671"/>
    </row>
    <row r="82" spans="3:21">
      <c r="C82" s="88"/>
      <c r="E82" s="88"/>
      <c r="G82" s="88"/>
      <c r="I82" s="88"/>
      <c r="K82" s="88"/>
      <c r="M82" s="88"/>
      <c r="O82" s="88"/>
      <c r="Q82" s="88"/>
      <c r="S82" s="88"/>
      <c r="U82" s="671"/>
    </row>
    <row r="83" spans="3:21">
      <c r="C83" s="88"/>
      <c r="E83" s="88"/>
      <c r="G83" s="88"/>
      <c r="I83" s="88"/>
      <c r="K83" s="88"/>
      <c r="M83" s="88"/>
      <c r="O83" s="88"/>
      <c r="Q83" s="88"/>
      <c r="S83" s="88"/>
      <c r="U83" s="671"/>
    </row>
    <row r="84" spans="3:21">
      <c r="C84" s="88"/>
      <c r="E84" s="88"/>
      <c r="G84" s="88"/>
      <c r="I84" s="88"/>
      <c r="K84" s="88"/>
      <c r="M84" s="88"/>
      <c r="O84" s="88"/>
      <c r="Q84" s="88"/>
      <c r="S84" s="88"/>
      <c r="U84" s="671"/>
    </row>
    <row r="85" spans="3:21">
      <c r="C85" s="88"/>
      <c r="E85" s="88"/>
      <c r="G85" s="88"/>
      <c r="I85" s="88"/>
      <c r="K85" s="88"/>
      <c r="M85" s="88"/>
      <c r="O85" s="88"/>
      <c r="Q85" s="88"/>
      <c r="S85" s="88"/>
      <c r="U85" s="671"/>
    </row>
    <row r="86" spans="3:21">
      <c r="C86" s="88"/>
      <c r="E86" s="88"/>
      <c r="G86" s="88"/>
      <c r="I86" s="88"/>
      <c r="K86" s="88"/>
      <c r="M86" s="88"/>
      <c r="O86" s="88"/>
      <c r="Q86" s="88"/>
      <c r="S86" s="88"/>
      <c r="U86" s="671"/>
    </row>
    <row r="87" spans="3:21">
      <c r="C87" s="88"/>
      <c r="E87" s="88"/>
      <c r="G87" s="88"/>
      <c r="I87" s="88"/>
      <c r="K87" s="88"/>
      <c r="M87" s="88"/>
      <c r="O87" s="88"/>
      <c r="Q87" s="88"/>
      <c r="S87" s="88"/>
      <c r="U87" s="671"/>
    </row>
    <row r="88" spans="3:21">
      <c r="C88" s="88"/>
      <c r="E88" s="88"/>
      <c r="G88" s="88"/>
      <c r="I88" s="88"/>
      <c r="K88" s="88"/>
      <c r="M88" s="88"/>
      <c r="O88" s="88"/>
      <c r="Q88" s="88"/>
      <c r="S88" s="88"/>
      <c r="U88" s="671"/>
    </row>
    <row r="89" spans="3:21">
      <c r="C89" s="88"/>
      <c r="E89" s="88"/>
      <c r="G89" s="88"/>
      <c r="I89" s="88"/>
      <c r="K89" s="88"/>
      <c r="M89" s="88"/>
      <c r="O89" s="88"/>
      <c r="Q89" s="88"/>
      <c r="S89" s="88"/>
      <c r="U89" s="671"/>
    </row>
    <row r="90" spans="3:21">
      <c r="C90" s="88"/>
      <c r="E90" s="88"/>
      <c r="G90" s="88"/>
      <c r="I90" s="88"/>
      <c r="K90" s="88"/>
      <c r="M90" s="88"/>
      <c r="O90" s="88"/>
      <c r="Q90" s="88"/>
      <c r="S90" s="88"/>
      <c r="U90" s="671"/>
    </row>
    <row r="91" spans="3:21">
      <c r="C91" s="88"/>
      <c r="E91" s="88"/>
      <c r="G91" s="88"/>
      <c r="I91" s="88"/>
      <c r="K91" s="88"/>
      <c r="M91" s="88"/>
      <c r="O91" s="88"/>
      <c r="Q91" s="88"/>
      <c r="S91" s="88"/>
      <c r="U91" s="671"/>
    </row>
    <row r="92" spans="3:21">
      <c r="C92" s="88"/>
      <c r="E92" s="88"/>
      <c r="G92" s="88"/>
      <c r="I92" s="88"/>
      <c r="K92" s="88"/>
      <c r="M92" s="88"/>
      <c r="O92" s="88"/>
      <c r="Q92" s="88"/>
      <c r="S92" s="88"/>
      <c r="U92" s="671"/>
    </row>
    <row r="93" spans="3:21">
      <c r="C93" s="88"/>
      <c r="E93" s="88"/>
      <c r="G93" s="88"/>
      <c r="I93" s="88"/>
      <c r="K93" s="88"/>
      <c r="M93" s="88"/>
      <c r="O93" s="88"/>
      <c r="Q93" s="88"/>
      <c r="S93" s="88"/>
      <c r="U93" s="671"/>
    </row>
    <row r="94" spans="3:21">
      <c r="C94" s="88"/>
      <c r="E94" s="88"/>
      <c r="G94" s="88"/>
      <c r="I94" s="88"/>
      <c r="K94" s="88"/>
      <c r="M94" s="88"/>
      <c r="O94" s="88"/>
      <c r="Q94" s="88"/>
      <c r="S94" s="88"/>
      <c r="U94" s="671"/>
    </row>
    <row r="95" spans="3:21">
      <c r="C95" s="88"/>
      <c r="E95" s="88"/>
      <c r="G95" s="88"/>
      <c r="I95" s="88"/>
      <c r="K95" s="88"/>
      <c r="M95" s="88"/>
      <c r="O95" s="88"/>
      <c r="Q95" s="88"/>
      <c r="S95" s="88"/>
      <c r="U95" s="671"/>
    </row>
    <row r="96" spans="3:21">
      <c r="C96" s="88"/>
      <c r="E96" s="88"/>
      <c r="G96" s="88"/>
      <c r="I96" s="88"/>
      <c r="K96" s="88"/>
      <c r="M96" s="88"/>
      <c r="O96" s="88"/>
      <c r="Q96" s="88"/>
      <c r="S96" s="88"/>
      <c r="U96" s="671"/>
    </row>
    <row r="97" spans="3:21">
      <c r="C97" s="88"/>
      <c r="E97" s="88"/>
      <c r="G97" s="88"/>
      <c r="I97" s="88"/>
      <c r="K97" s="88"/>
      <c r="M97" s="88"/>
      <c r="O97" s="88"/>
      <c r="Q97" s="88"/>
      <c r="S97" s="88"/>
      <c r="U97" s="671"/>
    </row>
    <row r="98" spans="3:21">
      <c r="C98" s="88"/>
      <c r="E98" s="88"/>
      <c r="G98" s="88"/>
      <c r="I98" s="88"/>
      <c r="K98" s="88"/>
      <c r="M98" s="88"/>
      <c r="O98" s="88"/>
      <c r="Q98" s="88"/>
      <c r="S98" s="88"/>
      <c r="U98" s="671"/>
    </row>
    <row r="99" spans="3:21">
      <c r="C99" s="88"/>
      <c r="E99" s="88"/>
      <c r="G99" s="88"/>
      <c r="I99" s="88"/>
      <c r="K99" s="88"/>
      <c r="M99" s="88"/>
      <c r="O99" s="88"/>
      <c r="Q99" s="88"/>
      <c r="S99" s="88"/>
      <c r="U99" s="671"/>
    </row>
    <row r="100" spans="3:21">
      <c r="C100" s="88"/>
      <c r="E100" s="88"/>
      <c r="G100" s="88"/>
      <c r="I100" s="88"/>
      <c r="K100" s="88"/>
      <c r="M100" s="88"/>
      <c r="O100" s="88"/>
      <c r="Q100" s="88"/>
      <c r="S100" s="88"/>
      <c r="U100" s="671"/>
    </row>
    <row r="101" spans="3:21">
      <c r="C101" s="88"/>
      <c r="E101" s="88"/>
      <c r="G101" s="88"/>
      <c r="I101" s="88"/>
      <c r="K101" s="88"/>
      <c r="M101" s="88"/>
      <c r="O101" s="88"/>
      <c r="Q101" s="88"/>
      <c r="S101" s="88"/>
      <c r="U101" s="671"/>
    </row>
    <row r="102" spans="3:21">
      <c r="C102" s="88"/>
      <c r="E102" s="88"/>
      <c r="G102" s="88"/>
      <c r="I102" s="88"/>
      <c r="K102" s="88"/>
      <c r="M102" s="88"/>
      <c r="O102" s="88"/>
      <c r="Q102" s="88"/>
      <c r="S102" s="88"/>
      <c r="U102" s="671"/>
    </row>
    <row r="103" spans="3:21">
      <c r="C103" s="88"/>
      <c r="E103" s="88"/>
      <c r="G103" s="88"/>
      <c r="I103" s="88"/>
      <c r="K103" s="88"/>
      <c r="M103" s="88"/>
      <c r="O103" s="88"/>
      <c r="Q103" s="88"/>
      <c r="S103" s="88"/>
      <c r="U103" s="671"/>
    </row>
    <row r="104" spans="3:21">
      <c r="C104" s="88"/>
      <c r="E104" s="88"/>
      <c r="G104" s="88"/>
      <c r="I104" s="88"/>
      <c r="K104" s="88"/>
      <c r="M104" s="88"/>
      <c r="O104" s="88"/>
      <c r="Q104" s="88"/>
      <c r="S104" s="88"/>
      <c r="U104" s="671"/>
    </row>
    <row r="105" spans="3:21">
      <c r="C105" s="88"/>
      <c r="E105" s="88"/>
      <c r="G105" s="88"/>
      <c r="I105" s="88"/>
      <c r="K105" s="88"/>
      <c r="M105" s="88"/>
      <c r="O105" s="88"/>
      <c r="Q105" s="88"/>
      <c r="S105" s="88"/>
      <c r="U105" s="671"/>
    </row>
    <row r="106" spans="3:21">
      <c r="C106" s="88"/>
      <c r="E106" s="88"/>
      <c r="G106" s="88"/>
      <c r="I106" s="88"/>
      <c r="K106" s="88"/>
      <c r="M106" s="88"/>
      <c r="O106" s="88"/>
      <c r="Q106" s="88"/>
      <c r="S106" s="88"/>
      <c r="U106" s="671"/>
    </row>
    <row r="107" spans="3:21">
      <c r="C107" s="88"/>
      <c r="E107" s="88"/>
      <c r="G107" s="88"/>
      <c r="I107" s="88"/>
      <c r="K107" s="88"/>
      <c r="M107" s="88"/>
      <c r="O107" s="88"/>
      <c r="Q107" s="88"/>
      <c r="S107" s="88"/>
      <c r="U107" s="671"/>
    </row>
    <row r="108" spans="3:21">
      <c r="C108" s="88"/>
      <c r="E108" s="88"/>
      <c r="G108" s="88"/>
      <c r="I108" s="88"/>
      <c r="K108" s="88"/>
      <c r="M108" s="88"/>
      <c r="O108" s="88"/>
      <c r="Q108" s="88"/>
      <c r="S108" s="88"/>
      <c r="U108" s="671"/>
    </row>
    <row r="109" spans="3:21">
      <c r="C109" s="88"/>
      <c r="E109" s="88"/>
      <c r="G109" s="88"/>
      <c r="I109" s="88"/>
      <c r="K109" s="88"/>
      <c r="M109" s="88"/>
      <c r="O109" s="88"/>
      <c r="Q109" s="88"/>
      <c r="S109" s="88"/>
      <c r="U109" s="671"/>
    </row>
    <row r="110" spans="3:21">
      <c r="C110" s="88"/>
      <c r="E110" s="88"/>
      <c r="G110" s="88"/>
      <c r="I110" s="88"/>
      <c r="K110" s="88"/>
      <c r="M110" s="88"/>
      <c r="O110" s="88"/>
      <c r="Q110" s="88"/>
      <c r="S110" s="88"/>
      <c r="U110" s="671"/>
    </row>
    <row r="111" spans="3:21">
      <c r="C111" s="88"/>
      <c r="E111" s="88"/>
      <c r="G111" s="88"/>
      <c r="I111" s="88"/>
      <c r="K111" s="88"/>
      <c r="M111" s="88"/>
      <c r="O111" s="88"/>
      <c r="Q111" s="88"/>
      <c r="S111" s="88"/>
      <c r="U111" s="671"/>
    </row>
    <row r="112" spans="3:21">
      <c r="C112" s="88"/>
      <c r="E112" s="88"/>
      <c r="G112" s="88"/>
      <c r="I112" s="88"/>
      <c r="K112" s="88"/>
      <c r="M112" s="88"/>
      <c r="O112" s="88"/>
      <c r="Q112" s="88"/>
      <c r="S112" s="88"/>
      <c r="U112" s="671"/>
    </row>
    <row r="113" spans="3:21">
      <c r="C113" s="88"/>
      <c r="E113" s="88"/>
      <c r="G113" s="88"/>
      <c r="I113" s="88"/>
      <c r="K113" s="88"/>
      <c r="M113" s="88"/>
      <c r="O113" s="88"/>
      <c r="Q113" s="88"/>
      <c r="S113" s="88"/>
      <c r="U113" s="671"/>
    </row>
    <row r="114" spans="3:21">
      <c r="C114" s="88"/>
      <c r="E114" s="88"/>
      <c r="G114" s="88"/>
      <c r="I114" s="88"/>
      <c r="K114" s="88"/>
      <c r="M114" s="88"/>
      <c r="O114" s="88"/>
      <c r="Q114" s="88"/>
      <c r="S114" s="88"/>
      <c r="U114" s="671"/>
    </row>
    <row r="115" spans="3:21">
      <c r="C115" s="88"/>
      <c r="E115" s="88"/>
      <c r="G115" s="88"/>
      <c r="I115" s="88"/>
      <c r="K115" s="88"/>
      <c r="M115" s="88"/>
      <c r="O115" s="88"/>
      <c r="Q115" s="88"/>
      <c r="S115" s="88"/>
      <c r="U115" s="671"/>
    </row>
    <row r="116" spans="3:21">
      <c r="C116" s="88"/>
      <c r="E116" s="88"/>
      <c r="G116" s="88"/>
      <c r="I116" s="88"/>
      <c r="K116" s="88"/>
      <c r="M116" s="88"/>
      <c r="O116" s="88"/>
      <c r="Q116" s="88"/>
      <c r="S116" s="88"/>
      <c r="U116" s="671"/>
    </row>
    <row r="117" spans="3:21">
      <c r="C117" s="88"/>
      <c r="E117" s="88"/>
      <c r="G117" s="88"/>
      <c r="I117" s="88"/>
      <c r="K117" s="88"/>
      <c r="M117" s="88"/>
      <c r="O117" s="88"/>
      <c r="Q117" s="88"/>
      <c r="S117" s="88"/>
      <c r="U117" s="671"/>
    </row>
    <row r="118" spans="3:21">
      <c r="C118" s="88"/>
      <c r="E118" s="88"/>
      <c r="G118" s="88"/>
      <c r="I118" s="88"/>
      <c r="K118" s="88"/>
      <c r="M118" s="88"/>
      <c r="O118" s="88"/>
      <c r="Q118" s="88"/>
      <c r="S118" s="88"/>
      <c r="U118" s="671"/>
    </row>
    <row r="119" spans="3:21">
      <c r="C119" s="88"/>
      <c r="E119" s="88"/>
      <c r="G119" s="88"/>
      <c r="I119" s="88"/>
      <c r="K119" s="88"/>
      <c r="M119" s="88"/>
      <c r="O119" s="88"/>
      <c r="Q119" s="88"/>
      <c r="S119" s="88"/>
      <c r="U119" s="671"/>
    </row>
    <row r="120" spans="3:21">
      <c r="C120" s="88"/>
      <c r="E120" s="88"/>
      <c r="G120" s="88"/>
      <c r="I120" s="88"/>
      <c r="K120" s="88"/>
      <c r="M120" s="88"/>
      <c r="O120" s="88"/>
      <c r="Q120" s="88"/>
      <c r="S120" s="88"/>
      <c r="U120" s="671"/>
    </row>
    <row r="121" spans="3:21">
      <c r="C121" s="88"/>
      <c r="E121" s="88"/>
      <c r="G121" s="88"/>
      <c r="I121" s="88"/>
      <c r="K121" s="88"/>
      <c r="M121" s="88"/>
      <c r="O121" s="88"/>
      <c r="Q121" s="88"/>
      <c r="S121" s="88"/>
      <c r="U121" s="671"/>
    </row>
    <row r="122" spans="3:21">
      <c r="C122" s="88"/>
      <c r="E122" s="88"/>
      <c r="G122" s="88"/>
      <c r="I122" s="88"/>
      <c r="K122" s="88"/>
      <c r="M122" s="88"/>
      <c r="O122" s="88"/>
      <c r="Q122" s="88"/>
      <c r="S122" s="88"/>
      <c r="U122" s="671"/>
    </row>
    <row r="123" spans="3:21">
      <c r="C123" s="88"/>
      <c r="E123" s="88"/>
      <c r="G123" s="88"/>
      <c r="I123" s="88"/>
      <c r="K123" s="88"/>
      <c r="M123" s="88"/>
      <c r="O123" s="88"/>
      <c r="Q123" s="88"/>
      <c r="S123" s="88"/>
      <c r="U123" s="671"/>
    </row>
    <row r="124" spans="3:21">
      <c r="C124" s="88"/>
      <c r="E124" s="88"/>
      <c r="G124" s="88"/>
      <c r="I124" s="88"/>
      <c r="K124" s="88"/>
      <c r="M124" s="88"/>
      <c r="O124" s="88"/>
      <c r="Q124" s="88"/>
      <c r="S124" s="88"/>
      <c r="U124" s="671"/>
    </row>
    <row r="125" spans="3:21">
      <c r="C125" s="88"/>
      <c r="E125" s="88"/>
      <c r="G125" s="88"/>
      <c r="I125" s="88"/>
      <c r="K125" s="88"/>
      <c r="M125" s="88"/>
      <c r="O125" s="88"/>
      <c r="Q125" s="88"/>
      <c r="S125" s="88"/>
      <c r="U125" s="671"/>
    </row>
    <row r="126" spans="3:21">
      <c r="C126" s="88"/>
      <c r="E126" s="88"/>
      <c r="G126" s="88"/>
      <c r="I126" s="88"/>
      <c r="K126" s="88"/>
      <c r="M126" s="88"/>
      <c r="O126" s="88"/>
      <c r="Q126" s="88"/>
      <c r="S126" s="88"/>
      <c r="U126" s="671"/>
    </row>
    <row r="127" spans="3:21">
      <c r="C127" s="88"/>
      <c r="E127" s="88"/>
      <c r="G127" s="88"/>
      <c r="I127" s="88"/>
      <c r="K127" s="88"/>
      <c r="M127" s="88"/>
      <c r="O127" s="88"/>
      <c r="Q127" s="88"/>
      <c r="S127" s="88"/>
      <c r="U127" s="671"/>
    </row>
    <row r="128" spans="3:21">
      <c r="C128" s="88"/>
      <c r="E128" s="88"/>
      <c r="G128" s="88"/>
      <c r="I128" s="88"/>
      <c r="K128" s="88"/>
      <c r="M128" s="88"/>
      <c r="O128" s="88"/>
      <c r="Q128" s="88"/>
      <c r="S128" s="88"/>
      <c r="U128" s="671"/>
    </row>
    <row r="129" spans="3:21">
      <c r="C129" s="88"/>
      <c r="E129" s="88"/>
      <c r="G129" s="88"/>
      <c r="I129" s="88"/>
      <c r="K129" s="88"/>
      <c r="M129" s="88"/>
      <c r="O129" s="88"/>
      <c r="Q129" s="88"/>
      <c r="S129" s="88"/>
      <c r="U129" s="671"/>
    </row>
    <row r="130" spans="3:21">
      <c r="C130" s="88"/>
      <c r="E130" s="88"/>
      <c r="G130" s="88"/>
      <c r="I130" s="88"/>
      <c r="K130" s="88"/>
      <c r="M130" s="88"/>
      <c r="O130" s="88"/>
      <c r="Q130" s="88"/>
      <c r="S130" s="88"/>
      <c r="U130" s="671"/>
    </row>
    <row r="131" spans="3:21">
      <c r="C131" s="88"/>
      <c r="E131" s="88"/>
      <c r="G131" s="88"/>
      <c r="I131" s="88"/>
      <c r="K131" s="88"/>
      <c r="M131" s="88"/>
      <c r="O131" s="88"/>
      <c r="Q131" s="88"/>
      <c r="S131" s="88"/>
      <c r="U131" s="671"/>
    </row>
    <row r="132" spans="3:21">
      <c r="C132" s="88"/>
      <c r="E132" s="88"/>
      <c r="G132" s="88"/>
      <c r="I132" s="88"/>
      <c r="K132" s="88"/>
      <c r="M132" s="88"/>
      <c r="O132" s="88"/>
      <c r="Q132" s="88"/>
      <c r="S132" s="88"/>
      <c r="U132" s="671"/>
    </row>
    <row r="133" spans="3:21">
      <c r="C133" s="88"/>
      <c r="E133" s="88"/>
      <c r="G133" s="88"/>
      <c r="I133" s="88"/>
      <c r="K133" s="88"/>
      <c r="M133" s="88"/>
      <c r="O133" s="88"/>
      <c r="Q133" s="88"/>
      <c r="S133" s="88"/>
      <c r="U133" s="671"/>
    </row>
    <row r="134" spans="3:21">
      <c r="C134" s="88"/>
      <c r="E134" s="88"/>
      <c r="G134" s="88"/>
      <c r="I134" s="88"/>
      <c r="K134" s="88"/>
      <c r="M134" s="88"/>
      <c r="O134" s="88"/>
      <c r="Q134" s="88"/>
      <c r="S134" s="88"/>
      <c r="U134" s="671"/>
    </row>
    <row r="135" spans="3:21">
      <c r="C135" s="88"/>
      <c r="E135" s="88"/>
      <c r="G135" s="88"/>
      <c r="I135" s="88"/>
      <c r="K135" s="88"/>
      <c r="M135" s="88"/>
      <c r="O135" s="88"/>
      <c r="Q135" s="88"/>
      <c r="S135" s="88"/>
      <c r="U135" s="671"/>
    </row>
    <row r="136" spans="3:21">
      <c r="C136" s="88"/>
      <c r="E136" s="88"/>
      <c r="G136" s="88"/>
      <c r="I136" s="88"/>
      <c r="K136" s="88"/>
      <c r="M136" s="88"/>
      <c r="O136" s="88"/>
      <c r="Q136" s="88"/>
      <c r="S136" s="88"/>
      <c r="U136" s="671"/>
    </row>
    <row r="137" spans="3:21">
      <c r="C137" s="88"/>
      <c r="E137" s="88"/>
      <c r="G137" s="88"/>
      <c r="I137" s="88"/>
      <c r="K137" s="88"/>
      <c r="M137" s="88"/>
      <c r="O137" s="88"/>
      <c r="Q137" s="88"/>
      <c r="S137" s="88"/>
      <c r="U137" s="671"/>
    </row>
    <row r="138" spans="3:21">
      <c r="C138" s="88"/>
      <c r="E138" s="88"/>
      <c r="G138" s="88"/>
      <c r="I138" s="88"/>
      <c r="K138" s="88"/>
      <c r="M138" s="88"/>
      <c r="O138" s="88"/>
      <c r="Q138" s="88"/>
      <c r="S138" s="88"/>
      <c r="U138" s="671"/>
    </row>
    <row r="139" spans="3:21">
      <c r="C139" s="88"/>
      <c r="E139" s="88"/>
      <c r="G139" s="88"/>
      <c r="I139" s="88"/>
      <c r="K139" s="88"/>
      <c r="M139" s="88"/>
      <c r="O139" s="88"/>
      <c r="Q139" s="88"/>
      <c r="S139" s="88"/>
      <c r="U139" s="671"/>
    </row>
    <row r="140" spans="3:21">
      <c r="C140" s="88"/>
      <c r="E140" s="88"/>
      <c r="G140" s="88"/>
      <c r="I140" s="88"/>
      <c r="K140" s="88"/>
      <c r="M140" s="88"/>
      <c r="O140" s="88"/>
      <c r="Q140" s="88"/>
      <c r="S140" s="88"/>
      <c r="U140" s="671"/>
    </row>
    <row r="141" spans="3:21">
      <c r="C141" s="88"/>
      <c r="E141" s="88"/>
      <c r="G141" s="88"/>
      <c r="I141" s="88"/>
      <c r="K141" s="88"/>
      <c r="M141" s="88"/>
      <c r="O141" s="88"/>
      <c r="Q141" s="88"/>
      <c r="S141" s="88"/>
      <c r="U141" s="671"/>
    </row>
    <row r="142" spans="3:21">
      <c r="C142" s="88"/>
      <c r="E142" s="88"/>
      <c r="G142" s="88"/>
      <c r="I142" s="88"/>
      <c r="K142" s="88"/>
      <c r="M142" s="88"/>
      <c r="O142" s="88"/>
      <c r="Q142" s="88"/>
      <c r="S142" s="88"/>
      <c r="U142" s="671"/>
    </row>
    <row r="143" spans="3:21">
      <c r="C143" s="88"/>
      <c r="E143" s="88"/>
      <c r="G143" s="88"/>
      <c r="I143" s="88"/>
      <c r="K143" s="88"/>
      <c r="M143" s="88"/>
      <c r="O143" s="88"/>
      <c r="Q143" s="88"/>
      <c r="S143" s="88"/>
      <c r="U143" s="671"/>
    </row>
    <row r="144" spans="3:21">
      <c r="C144" s="88"/>
      <c r="E144" s="88"/>
      <c r="G144" s="88"/>
      <c r="I144" s="88"/>
      <c r="K144" s="88"/>
      <c r="M144" s="88"/>
      <c r="O144" s="88"/>
      <c r="Q144" s="88"/>
      <c r="S144" s="88"/>
      <c r="U144" s="671"/>
    </row>
    <row r="145" spans="3:21">
      <c r="C145" s="88"/>
      <c r="E145" s="88"/>
      <c r="G145" s="88"/>
      <c r="I145" s="88"/>
      <c r="K145" s="88"/>
      <c r="M145" s="88"/>
      <c r="O145" s="88"/>
      <c r="Q145" s="88"/>
      <c r="S145" s="88"/>
      <c r="U145" s="671"/>
    </row>
    <row r="146" spans="3:21">
      <c r="C146" s="88"/>
      <c r="E146" s="88"/>
      <c r="G146" s="88"/>
      <c r="I146" s="88"/>
      <c r="K146" s="88"/>
      <c r="M146" s="88"/>
      <c r="O146" s="88"/>
      <c r="Q146" s="88"/>
      <c r="S146" s="88"/>
      <c r="U146" s="671"/>
    </row>
    <row r="147" spans="3:21">
      <c r="C147" s="88"/>
      <c r="E147" s="88"/>
      <c r="G147" s="88"/>
      <c r="I147" s="88"/>
      <c r="K147" s="88"/>
      <c r="M147" s="88"/>
      <c r="O147" s="88"/>
      <c r="Q147" s="88"/>
      <c r="S147" s="88"/>
      <c r="U147" s="671"/>
    </row>
    <row r="148" spans="3:21">
      <c r="C148" s="88"/>
      <c r="E148" s="88"/>
      <c r="G148" s="88"/>
      <c r="I148" s="88"/>
      <c r="K148" s="88"/>
      <c r="M148" s="88"/>
      <c r="O148" s="88"/>
      <c r="Q148" s="88"/>
      <c r="S148" s="88"/>
      <c r="U148" s="671"/>
    </row>
    <row r="149" spans="3:21">
      <c r="C149" s="88"/>
      <c r="E149" s="88"/>
      <c r="G149" s="88"/>
      <c r="I149" s="88"/>
      <c r="K149" s="88"/>
      <c r="M149" s="88"/>
      <c r="O149" s="88"/>
      <c r="Q149" s="88"/>
      <c r="S149" s="88"/>
      <c r="U149" s="671"/>
    </row>
    <row r="150" spans="3:21">
      <c r="C150" s="88"/>
      <c r="E150" s="88"/>
      <c r="G150" s="88"/>
      <c r="I150" s="88"/>
      <c r="K150" s="88"/>
      <c r="M150" s="88"/>
      <c r="O150" s="88"/>
      <c r="Q150" s="88"/>
      <c r="S150" s="88"/>
      <c r="U150" s="671"/>
    </row>
    <row r="151" spans="3:21">
      <c r="C151" s="88"/>
      <c r="E151" s="88"/>
      <c r="G151" s="88"/>
      <c r="I151" s="88"/>
      <c r="K151" s="88"/>
      <c r="M151" s="88"/>
      <c r="O151" s="88"/>
      <c r="Q151" s="88"/>
      <c r="S151" s="88"/>
      <c r="U151" s="671"/>
    </row>
    <row r="152" spans="3:21">
      <c r="C152" s="88"/>
      <c r="E152" s="88"/>
      <c r="G152" s="88"/>
      <c r="I152" s="88"/>
      <c r="K152" s="88"/>
      <c r="M152" s="88"/>
      <c r="O152" s="88"/>
      <c r="Q152" s="88"/>
      <c r="S152" s="88"/>
      <c r="U152" s="671"/>
    </row>
    <row r="153" spans="3:21">
      <c r="C153" s="88"/>
      <c r="E153" s="88"/>
      <c r="G153" s="88"/>
      <c r="I153" s="88"/>
      <c r="K153" s="88"/>
      <c r="M153" s="88"/>
      <c r="O153" s="88"/>
      <c r="Q153" s="88"/>
      <c r="S153" s="88"/>
      <c r="U153" s="671"/>
    </row>
    <row r="154" spans="3:21">
      <c r="C154" s="88"/>
      <c r="E154" s="88"/>
      <c r="G154" s="88"/>
      <c r="I154" s="88"/>
      <c r="K154" s="88"/>
      <c r="M154" s="88"/>
      <c r="O154" s="88"/>
      <c r="Q154" s="88"/>
      <c r="S154" s="88"/>
      <c r="U154" s="671"/>
    </row>
    <row r="155" spans="3:21">
      <c r="C155" s="88"/>
      <c r="E155" s="88"/>
      <c r="G155" s="88"/>
      <c r="I155" s="88"/>
      <c r="K155" s="88"/>
      <c r="M155" s="88"/>
      <c r="O155" s="88"/>
      <c r="Q155" s="88"/>
      <c r="S155" s="88"/>
      <c r="U155" s="671"/>
    </row>
    <row r="156" spans="3:21">
      <c r="C156" s="88"/>
      <c r="E156" s="88"/>
      <c r="G156" s="88"/>
      <c r="I156" s="88"/>
      <c r="K156" s="88"/>
      <c r="M156" s="88"/>
      <c r="O156" s="88"/>
      <c r="Q156" s="88"/>
      <c r="S156" s="88"/>
      <c r="U156" s="671"/>
    </row>
    <row r="157" spans="3:21">
      <c r="C157" s="88"/>
      <c r="E157" s="88"/>
      <c r="G157" s="88"/>
      <c r="I157" s="88"/>
      <c r="K157" s="88"/>
      <c r="M157" s="88"/>
      <c r="O157" s="88"/>
      <c r="Q157" s="88"/>
      <c r="S157" s="88"/>
      <c r="U157" s="671"/>
    </row>
    <row r="158" spans="3:21">
      <c r="C158" s="88"/>
      <c r="E158" s="88"/>
      <c r="G158" s="88"/>
      <c r="I158" s="88"/>
      <c r="K158" s="88"/>
      <c r="M158" s="88"/>
      <c r="O158" s="88"/>
      <c r="Q158" s="88"/>
      <c r="S158" s="88"/>
      <c r="U158" s="671"/>
    </row>
    <row r="159" spans="3:21">
      <c r="C159" s="88"/>
      <c r="E159" s="88"/>
      <c r="G159" s="88"/>
      <c r="I159" s="88"/>
      <c r="K159" s="88"/>
      <c r="M159" s="88"/>
      <c r="O159" s="88"/>
      <c r="Q159" s="88"/>
      <c r="S159" s="88"/>
      <c r="U159" s="671"/>
    </row>
    <row r="160" spans="3:21">
      <c r="C160" s="88"/>
      <c r="E160" s="88"/>
      <c r="G160" s="88"/>
      <c r="I160" s="88"/>
      <c r="K160" s="88"/>
      <c r="M160" s="88"/>
      <c r="O160" s="88"/>
      <c r="Q160" s="88"/>
      <c r="S160" s="88"/>
      <c r="U160" s="671"/>
    </row>
    <row r="161" spans="3:21">
      <c r="C161" s="88"/>
      <c r="E161" s="88"/>
      <c r="G161" s="88"/>
      <c r="I161" s="88"/>
      <c r="K161" s="88"/>
      <c r="M161" s="88"/>
      <c r="O161" s="88"/>
      <c r="Q161" s="88"/>
      <c r="S161" s="88"/>
      <c r="U161" s="671"/>
    </row>
    <row r="162" spans="3:21">
      <c r="C162" s="88"/>
      <c r="E162" s="88"/>
      <c r="G162" s="88"/>
      <c r="I162" s="88"/>
      <c r="K162" s="88"/>
      <c r="M162" s="88"/>
      <c r="O162" s="88"/>
      <c r="Q162" s="88"/>
      <c r="S162" s="88"/>
      <c r="U162" s="671"/>
    </row>
    <row r="163" spans="3:21">
      <c r="C163" s="88"/>
      <c r="E163" s="88"/>
      <c r="G163" s="88"/>
      <c r="I163" s="88"/>
      <c r="K163" s="88"/>
      <c r="M163" s="88"/>
      <c r="O163" s="88"/>
      <c r="Q163" s="88"/>
      <c r="S163" s="88"/>
      <c r="U163" s="671"/>
    </row>
    <row r="164" spans="3:21">
      <c r="C164" s="88"/>
      <c r="E164" s="88"/>
      <c r="G164" s="88"/>
      <c r="I164" s="88"/>
      <c r="K164" s="88"/>
      <c r="M164" s="88"/>
      <c r="O164" s="88"/>
      <c r="Q164" s="88"/>
      <c r="S164" s="88"/>
      <c r="U164" s="671"/>
    </row>
    <row r="165" spans="3:21">
      <c r="C165" s="88"/>
      <c r="E165" s="88"/>
      <c r="G165" s="88"/>
      <c r="I165" s="88"/>
      <c r="K165" s="88"/>
      <c r="M165" s="88"/>
      <c r="O165" s="88"/>
      <c r="Q165" s="88"/>
      <c r="S165" s="88"/>
      <c r="U165" s="671"/>
    </row>
    <row r="166" spans="3:21">
      <c r="C166" s="88"/>
      <c r="E166" s="88"/>
      <c r="G166" s="88"/>
      <c r="I166" s="88"/>
      <c r="K166" s="88"/>
      <c r="M166" s="88"/>
      <c r="O166" s="88"/>
      <c r="Q166" s="88"/>
      <c r="S166" s="88"/>
      <c r="U166" s="671"/>
    </row>
    <row r="167" spans="3:21">
      <c r="C167" s="88"/>
      <c r="E167" s="88"/>
      <c r="G167" s="88"/>
      <c r="I167" s="88"/>
      <c r="K167" s="88"/>
      <c r="M167" s="88"/>
      <c r="O167" s="88"/>
      <c r="Q167" s="88"/>
      <c r="S167" s="88"/>
      <c r="U167" s="671"/>
    </row>
    <row r="168" spans="3:21">
      <c r="C168" s="88"/>
      <c r="E168" s="88"/>
      <c r="G168" s="88"/>
      <c r="I168" s="88"/>
      <c r="K168" s="88"/>
      <c r="M168" s="88"/>
      <c r="O168" s="88"/>
      <c r="Q168" s="88"/>
      <c r="S168" s="88"/>
      <c r="U168" s="671"/>
    </row>
    <row r="169" spans="3:21">
      <c r="C169" s="88"/>
      <c r="E169" s="88"/>
      <c r="G169" s="88"/>
      <c r="I169" s="88"/>
      <c r="K169" s="88"/>
      <c r="M169" s="88"/>
      <c r="O169" s="88"/>
      <c r="Q169" s="88"/>
      <c r="S169" s="88"/>
      <c r="U169" s="671"/>
    </row>
    <row r="170" spans="3:21">
      <c r="C170" s="88"/>
      <c r="E170" s="88"/>
      <c r="G170" s="88"/>
      <c r="I170" s="88"/>
      <c r="K170" s="88"/>
      <c r="M170" s="88"/>
      <c r="O170" s="88"/>
      <c r="Q170" s="88"/>
      <c r="S170" s="88"/>
      <c r="U170" s="671"/>
    </row>
    <row r="171" spans="3:21">
      <c r="C171" s="88"/>
      <c r="E171" s="88"/>
      <c r="G171" s="88"/>
      <c r="I171" s="88"/>
      <c r="K171" s="88"/>
      <c r="M171" s="88"/>
      <c r="O171" s="88"/>
      <c r="Q171" s="88"/>
      <c r="S171" s="88"/>
      <c r="U171" s="671"/>
    </row>
    <row r="172" spans="3:21">
      <c r="C172" s="88"/>
      <c r="E172" s="88"/>
      <c r="G172" s="88"/>
      <c r="I172" s="88"/>
      <c r="K172" s="88"/>
      <c r="M172" s="88"/>
      <c r="O172" s="88"/>
      <c r="Q172" s="88"/>
      <c r="S172" s="88"/>
      <c r="U172" s="671"/>
    </row>
    <row r="173" spans="3:21">
      <c r="C173" s="88"/>
      <c r="E173" s="88"/>
      <c r="G173" s="88"/>
      <c r="I173" s="88"/>
      <c r="K173" s="88"/>
      <c r="M173" s="88"/>
      <c r="O173" s="88"/>
      <c r="Q173" s="88"/>
      <c r="S173" s="88"/>
      <c r="U173" s="671"/>
    </row>
    <row r="174" spans="3:21">
      <c r="C174" s="88"/>
      <c r="E174" s="88"/>
      <c r="G174" s="88"/>
      <c r="I174" s="88"/>
      <c r="K174" s="88"/>
      <c r="M174" s="88"/>
      <c r="O174" s="88"/>
      <c r="Q174" s="88"/>
      <c r="S174" s="88"/>
      <c r="U174" s="671"/>
    </row>
    <row r="175" spans="3:21">
      <c r="C175" s="88"/>
      <c r="E175" s="88"/>
      <c r="G175" s="88"/>
      <c r="I175" s="88"/>
      <c r="K175" s="88"/>
      <c r="M175" s="88"/>
      <c r="O175" s="88"/>
      <c r="Q175" s="88"/>
      <c r="S175" s="88"/>
      <c r="U175" s="671"/>
    </row>
    <row r="176" spans="3:21">
      <c r="C176" s="88"/>
      <c r="E176" s="88"/>
      <c r="G176" s="88"/>
      <c r="I176" s="88"/>
      <c r="K176" s="88"/>
      <c r="M176" s="88"/>
      <c r="O176" s="88"/>
      <c r="Q176" s="88"/>
      <c r="S176" s="88"/>
      <c r="U176" s="671"/>
    </row>
    <row r="177" spans="3:21">
      <c r="C177" s="88"/>
      <c r="E177" s="88"/>
      <c r="G177" s="88"/>
      <c r="I177" s="88"/>
      <c r="K177" s="88"/>
      <c r="M177" s="88"/>
      <c r="O177" s="88"/>
      <c r="Q177" s="88"/>
      <c r="S177" s="88"/>
      <c r="U177" s="671"/>
    </row>
    <row r="178" spans="3:21">
      <c r="C178" s="88"/>
      <c r="E178" s="88"/>
      <c r="G178" s="88"/>
      <c r="I178" s="88"/>
      <c r="K178" s="88"/>
      <c r="M178" s="88"/>
      <c r="O178" s="88"/>
      <c r="Q178" s="88"/>
      <c r="S178" s="88"/>
      <c r="U178" s="671"/>
    </row>
    <row r="179" spans="3:21">
      <c r="C179" s="88"/>
      <c r="E179" s="88"/>
      <c r="G179" s="88"/>
      <c r="I179" s="88"/>
      <c r="K179" s="88"/>
      <c r="M179" s="88"/>
      <c r="O179" s="88"/>
      <c r="Q179" s="88"/>
      <c r="S179" s="88"/>
      <c r="U179" s="671"/>
    </row>
    <row r="180" spans="3:21">
      <c r="C180" s="88"/>
      <c r="E180" s="88"/>
      <c r="G180" s="88"/>
      <c r="I180" s="88"/>
      <c r="K180" s="88"/>
      <c r="M180" s="88"/>
      <c r="O180" s="88"/>
      <c r="Q180" s="88"/>
      <c r="S180" s="88"/>
      <c r="U180" s="671"/>
    </row>
    <row r="181" spans="3:21">
      <c r="C181" s="88"/>
      <c r="E181" s="88"/>
      <c r="G181" s="88"/>
      <c r="I181" s="88"/>
      <c r="K181" s="88"/>
      <c r="M181" s="88"/>
      <c r="O181" s="88"/>
      <c r="Q181" s="88"/>
      <c r="S181" s="88"/>
      <c r="U181" s="671"/>
    </row>
    <row r="182" spans="3:21">
      <c r="C182" s="88"/>
      <c r="E182" s="88"/>
      <c r="G182" s="88"/>
      <c r="I182" s="88"/>
      <c r="K182" s="88"/>
      <c r="M182" s="88"/>
      <c r="O182" s="88"/>
      <c r="Q182" s="88"/>
      <c r="S182" s="88"/>
      <c r="U182" s="671"/>
    </row>
    <row r="183" spans="3:21">
      <c r="C183" s="88"/>
      <c r="E183" s="88"/>
      <c r="G183" s="88"/>
      <c r="I183" s="88"/>
      <c r="K183" s="88"/>
      <c r="M183" s="88"/>
      <c r="O183" s="88"/>
      <c r="Q183" s="88"/>
      <c r="S183" s="88"/>
      <c r="U183" s="671"/>
    </row>
    <row r="184" spans="3:21">
      <c r="C184" s="88"/>
      <c r="E184" s="88"/>
      <c r="G184" s="88"/>
      <c r="I184" s="88"/>
      <c r="K184" s="88"/>
      <c r="M184" s="88"/>
      <c r="O184" s="88"/>
      <c r="Q184" s="88"/>
      <c r="S184" s="88"/>
      <c r="U184" s="671"/>
    </row>
    <row r="185" spans="3:21">
      <c r="C185" s="88"/>
      <c r="E185" s="88"/>
      <c r="G185" s="88"/>
      <c r="I185" s="88"/>
      <c r="K185" s="88"/>
      <c r="M185" s="88"/>
      <c r="O185" s="88"/>
      <c r="Q185" s="88"/>
      <c r="S185" s="88"/>
      <c r="U185" s="671"/>
    </row>
    <row r="186" spans="3:21">
      <c r="C186" s="88"/>
      <c r="E186" s="88"/>
      <c r="G186" s="88"/>
      <c r="I186" s="88"/>
      <c r="K186" s="88"/>
      <c r="M186" s="88"/>
      <c r="O186" s="88"/>
      <c r="Q186" s="88"/>
      <c r="S186" s="88"/>
      <c r="U186" s="671"/>
    </row>
    <row r="187" spans="3:21">
      <c r="C187" s="88"/>
      <c r="E187" s="88"/>
      <c r="G187" s="88"/>
      <c r="I187" s="88"/>
      <c r="K187" s="88"/>
      <c r="M187" s="88"/>
      <c r="O187" s="88"/>
      <c r="Q187" s="88"/>
      <c r="S187" s="88"/>
      <c r="U187" s="671"/>
    </row>
    <row r="188" spans="3:21">
      <c r="C188" s="88"/>
      <c r="E188" s="88"/>
      <c r="G188" s="88"/>
      <c r="I188" s="88"/>
      <c r="K188" s="88"/>
      <c r="M188" s="88"/>
      <c r="O188" s="88"/>
      <c r="Q188" s="88"/>
      <c r="S188" s="88"/>
      <c r="U188" s="671"/>
    </row>
    <row r="189" spans="3:21">
      <c r="C189" s="88"/>
      <c r="E189" s="88"/>
      <c r="G189" s="88"/>
      <c r="I189" s="88"/>
      <c r="K189" s="88"/>
      <c r="M189" s="88"/>
      <c r="O189" s="88"/>
      <c r="Q189" s="88"/>
      <c r="S189" s="88"/>
      <c r="U189" s="671"/>
    </row>
    <row r="190" spans="3:21">
      <c r="C190" s="88"/>
      <c r="E190" s="88"/>
      <c r="G190" s="88"/>
      <c r="I190" s="88"/>
      <c r="K190" s="88"/>
      <c r="M190" s="88"/>
      <c r="O190" s="88"/>
      <c r="Q190" s="88"/>
      <c r="S190" s="88"/>
      <c r="U190" s="671"/>
    </row>
    <row r="191" spans="3:21">
      <c r="C191" s="88"/>
      <c r="E191" s="88"/>
      <c r="G191" s="88"/>
      <c r="I191" s="88"/>
      <c r="K191" s="88"/>
      <c r="M191" s="88"/>
      <c r="O191" s="88"/>
      <c r="Q191" s="88"/>
      <c r="S191" s="88"/>
      <c r="U191" s="671"/>
    </row>
    <row r="192" spans="3:21">
      <c r="C192" s="88"/>
      <c r="E192" s="88"/>
      <c r="G192" s="88"/>
      <c r="I192" s="88"/>
      <c r="K192" s="88"/>
      <c r="M192" s="88"/>
      <c r="O192" s="88"/>
      <c r="Q192" s="88"/>
      <c r="S192" s="88"/>
      <c r="U192" s="671"/>
    </row>
    <row r="193" spans="3:21">
      <c r="C193" s="88"/>
      <c r="E193" s="88"/>
      <c r="G193" s="88"/>
      <c r="I193" s="88"/>
      <c r="K193" s="88"/>
      <c r="M193" s="88"/>
      <c r="O193" s="88"/>
      <c r="Q193" s="88"/>
      <c r="S193" s="88"/>
      <c r="U193" s="671"/>
    </row>
    <row r="194" spans="3:21">
      <c r="C194" s="88"/>
      <c r="E194" s="88"/>
      <c r="G194" s="88"/>
      <c r="I194" s="88"/>
      <c r="K194" s="88"/>
      <c r="M194" s="88"/>
      <c r="O194" s="88"/>
      <c r="Q194" s="88"/>
      <c r="S194" s="88"/>
      <c r="U194" s="671"/>
    </row>
    <row r="195" spans="3:21">
      <c r="C195" s="88"/>
      <c r="E195" s="88"/>
      <c r="G195" s="88"/>
      <c r="I195" s="88"/>
      <c r="K195" s="88"/>
      <c r="M195" s="88"/>
      <c r="O195" s="88"/>
      <c r="Q195" s="88"/>
      <c r="S195" s="88"/>
      <c r="U195" s="671"/>
    </row>
    <row r="196" spans="3:21">
      <c r="C196" s="88"/>
      <c r="E196" s="88"/>
      <c r="G196" s="88"/>
      <c r="I196" s="88"/>
      <c r="K196" s="88"/>
      <c r="M196" s="88"/>
      <c r="O196" s="88"/>
      <c r="Q196" s="88"/>
      <c r="S196" s="88"/>
      <c r="U196" s="671"/>
    </row>
    <row r="197" spans="3:21">
      <c r="C197" s="88"/>
      <c r="E197" s="88"/>
      <c r="G197" s="88"/>
      <c r="I197" s="88"/>
      <c r="K197" s="88"/>
      <c r="M197" s="88"/>
      <c r="O197" s="88"/>
      <c r="Q197" s="88"/>
      <c r="S197" s="88"/>
      <c r="U197" s="671"/>
    </row>
    <row r="198" spans="3:21">
      <c r="C198" s="88"/>
      <c r="E198" s="88"/>
      <c r="G198" s="88"/>
      <c r="I198" s="88"/>
      <c r="K198" s="88"/>
      <c r="M198" s="88"/>
      <c r="O198" s="88"/>
      <c r="Q198" s="88"/>
      <c r="S198" s="88"/>
      <c r="U198" s="671"/>
    </row>
    <row r="199" spans="3:21">
      <c r="C199" s="88"/>
      <c r="E199" s="88"/>
      <c r="G199" s="88"/>
      <c r="I199" s="88"/>
      <c r="K199" s="88"/>
      <c r="M199" s="88"/>
      <c r="O199" s="88"/>
      <c r="Q199" s="88"/>
      <c r="S199" s="88"/>
      <c r="U199" s="671"/>
    </row>
    <row r="200" spans="3:21">
      <c r="C200" s="88"/>
      <c r="E200" s="88"/>
      <c r="G200" s="88"/>
      <c r="I200" s="88"/>
      <c r="K200" s="88"/>
      <c r="M200" s="88"/>
      <c r="O200" s="88"/>
      <c r="Q200" s="88"/>
      <c r="S200" s="88"/>
      <c r="U200" s="671"/>
    </row>
    <row r="201" spans="3:21">
      <c r="C201" s="88"/>
      <c r="E201" s="88"/>
      <c r="G201" s="88"/>
      <c r="I201" s="88"/>
      <c r="K201" s="88"/>
      <c r="M201" s="88"/>
      <c r="O201" s="88"/>
      <c r="Q201" s="88"/>
      <c r="S201" s="88"/>
      <c r="U201" s="671"/>
    </row>
    <row r="202" spans="3:21">
      <c r="C202" s="88"/>
      <c r="E202" s="88"/>
      <c r="G202" s="88"/>
      <c r="I202" s="88"/>
      <c r="K202" s="88"/>
      <c r="M202" s="88"/>
      <c r="O202" s="88"/>
      <c r="Q202" s="88"/>
      <c r="S202" s="88"/>
      <c r="U202" s="671"/>
    </row>
    <row r="203" spans="3:21">
      <c r="C203" s="88"/>
      <c r="E203" s="88"/>
      <c r="G203" s="88"/>
      <c r="I203" s="88"/>
      <c r="K203" s="88"/>
      <c r="M203" s="88"/>
      <c r="O203" s="88"/>
      <c r="Q203" s="88"/>
      <c r="S203" s="88"/>
      <c r="U203" s="671"/>
    </row>
    <row r="204" spans="3:21">
      <c r="C204" s="88"/>
      <c r="E204" s="88"/>
      <c r="G204" s="88"/>
      <c r="I204" s="88"/>
      <c r="K204" s="88"/>
      <c r="M204" s="88"/>
      <c r="O204" s="88"/>
      <c r="Q204" s="88"/>
      <c r="S204" s="88"/>
      <c r="U204" s="671"/>
    </row>
    <row r="205" spans="3:21">
      <c r="C205" s="88"/>
      <c r="E205" s="88"/>
      <c r="G205" s="88"/>
      <c r="I205" s="88"/>
      <c r="K205" s="88"/>
      <c r="M205" s="88"/>
      <c r="O205" s="88"/>
      <c r="Q205" s="88"/>
      <c r="S205" s="88"/>
      <c r="U205" s="671"/>
    </row>
    <row r="206" spans="3:21">
      <c r="C206" s="88"/>
      <c r="E206" s="88"/>
      <c r="G206" s="88"/>
      <c r="I206" s="88"/>
      <c r="K206" s="88"/>
      <c r="M206" s="88"/>
      <c r="O206" s="88"/>
      <c r="Q206" s="88"/>
      <c r="S206" s="88"/>
      <c r="U206" s="671"/>
    </row>
    <row r="207" spans="3:21">
      <c r="C207" s="88"/>
      <c r="E207" s="88"/>
      <c r="G207" s="88"/>
      <c r="I207" s="88"/>
      <c r="K207" s="88"/>
      <c r="M207" s="88"/>
      <c r="O207" s="88"/>
      <c r="Q207" s="88"/>
      <c r="S207" s="88"/>
      <c r="U207" s="671"/>
    </row>
    <row r="208" spans="3:21">
      <c r="C208" s="88"/>
      <c r="E208" s="88"/>
      <c r="G208" s="88"/>
      <c r="I208" s="88"/>
      <c r="K208" s="88"/>
      <c r="M208" s="88"/>
      <c r="O208" s="88"/>
      <c r="Q208" s="88"/>
      <c r="S208" s="88"/>
      <c r="U208" s="671"/>
    </row>
    <row r="209" spans="3:21">
      <c r="C209" s="88"/>
      <c r="E209" s="88"/>
      <c r="G209" s="88"/>
      <c r="I209" s="88"/>
      <c r="K209" s="88"/>
      <c r="M209" s="88"/>
      <c r="O209" s="88"/>
      <c r="Q209" s="88"/>
      <c r="S209" s="88"/>
      <c r="U209" s="671"/>
    </row>
    <row r="210" spans="3:21">
      <c r="C210" s="88"/>
      <c r="E210" s="88"/>
      <c r="G210" s="88"/>
      <c r="I210" s="88"/>
      <c r="K210" s="88"/>
      <c r="M210" s="88"/>
      <c r="O210" s="88"/>
      <c r="Q210" s="88"/>
      <c r="S210" s="88"/>
      <c r="U210" s="671"/>
    </row>
    <row r="211" spans="3:21">
      <c r="C211" s="88"/>
      <c r="E211" s="88"/>
      <c r="G211" s="88"/>
      <c r="I211" s="88"/>
      <c r="K211" s="88"/>
      <c r="M211" s="88"/>
      <c r="O211" s="88"/>
      <c r="Q211" s="88"/>
      <c r="S211" s="88"/>
      <c r="U211" s="671"/>
    </row>
    <row r="212" spans="3:21">
      <c r="C212" s="88"/>
      <c r="E212" s="88"/>
      <c r="G212" s="88"/>
      <c r="I212" s="88"/>
      <c r="K212" s="88"/>
      <c r="M212" s="88"/>
      <c r="O212" s="88"/>
      <c r="Q212" s="88"/>
      <c r="S212" s="88"/>
      <c r="U212" s="671"/>
    </row>
    <row r="213" spans="3:21">
      <c r="C213" s="88"/>
      <c r="E213" s="88"/>
      <c r="G213" s="88"/>
      <c r="I213" s="88"/>
      <c r="K213" s="88"/>
      <c r="M213" s="88"/>
      <c r="O213" s="88"/>
      <c r="Q213" s="88"/>
      <c r="S213" s="88"/>
      <c r="U213" s="671"/>
    </row>
    <row r="214" spans="3:21">
      <c r="C214" s="88"/>
      <c r="E214" s="88"/>
      <c r="G214" s="88"/>
      <c r="I214" s="88"/>
      <c r="K214" s="88"/>
      <c r="M214" s="88"/>
      <c r="O214" s="88"/>
      <c r="Q214" s="88"/>
      <c r="S214" s="88"/>
      <c r="U214" s="671"/>
    </row>
    <row r="215" spans="3:21">
      <c r="C215" s="88"/>
      <c r="E215" s="88"/>
      <c r="G215" s="88"/>
      <c r="I215" s="88"/>
      <c r="K215" s="88"/>
      <c r="M215" s="88"/>
      <c r="O215" s="88"/>
      <c r="Q215" s="88"/>
      <c r="S215" s="88"/>
      <c r="U215" s="671"/>
    </row>
    <row r="216" spans="3:21">
      <c r="C216" s="88"/>
      <c r="E216" s="88"/>
      <c r="G216" s="88"/>
      <c r="I216" s="88"/>
      <c r="K216" s="88"/>
      <c r="M216" s="88"/>
      <c r="O216" s="88"/>
      <c r="Q216" s="88"/>
      <c r="S216" s="88"/>
      <c r="U216" s="671"/>
    </row>
    <row r="217" spans="3:21">
      <c r="C217" s="88"/>
      <c r="E217" s="88"/>
      <c r="G217" s="88"/>
      <c r="I217" s="88"/>
      <c r="K217" s="88"/>
      <c r="M217" s="88"/>
      <c r="O217" s="88"/>
      <c r="Q217" s="88"/>
      <c r="S217" s="88"/>
      <c r="U217" s="671"/>
    </row>
    <row r="218" spans="3:21">
      <c r="C218" s="88"/>
      <c r="E218" s="88"/>
      <c r="G218" s="88"/>
      <c r="I218" s="88"/>
      <c r="K218" s="88"/>
      <c r="M218" s="88"/>
      <c r="O218" s="88"/>
      <c r="Q218" s="88"/>
      <c r="S218" s="88"/>
      <c r="U218" s="671"/>
    </row>
    <row r="219" spans="3:21">
      <c r="C219" s="88"/>
      <c r="E219" s="88"/>
      <c r="G219" s="88"/>
      <c r="I219" s="88"/>
      <c r="K219" s="88"/>
      <c r="M219" s="88"/>
      <c r="O219" s="88"/>
      <c r="Q219" s="88"/>
      <c r="S219" s="88"/>
      <c r="U219" s="671"/>
    </row>
    <row r="220" spans="3:21">
      <c r="C220" s="88"/>
      <c r="E220" s="88"/>
      <c r="G220" s="88"/>
      <c r="I220" s="88"/>
      <c r="K220" s="88"/>
      <c r="M220" s="88"/>
      <c r="O220" s="88"/>
      <c r="Q220" s="88"/>
      <c r="S220" s="88"/>
      <c r="U220" s="671"/>
    </row>
    <row r="221" spans="3:21">
      <c r="C221" s="88"/>
      <c r="E221" s="88"/>
      <c r="G221" s="88"/>
      <c r="I221" s="88"/>
      <c r="K221" s="88"/>
      <c r="M221" s="88"/>
      <c r="O221" s="88"/>
      <c r="Q221" s="88"/>
      <c r="S221" s="88"/>
      <c r="U221" s="671"/>
    </row>
    <row r="222" spans="3:21">
      <c r="C222" s="88"/>
      <c r="E222" s="88"/>
      <c r="G222" s="88"/>
      <c r="I222" s="88"/>
      <c r="K222" s="88"/>
      <c r="M222" s="88"/>
      <c r="O222" s="88"/>
      <c r="Q222" s="88"/>
      <c r="S222" s="88"/>
      <c r="U222" s="671"/>
    </row>
    <row r="223" spans="3:21">
      <c r="C223" s="88"/>
      <c r="E223" s="88"/>
      <c r="G223" s="88"/>
      <c r="I223" s="88"/>
      <c r="K223" s="88"/>
      <c r="M223" s="88"/>
      <c r="O223" s="88"/>
      <c r="Q223" s="88"/>
      <c r="S223" s="88"/>
      <c r="U223" s="671"/>
    </row>
    <row r="224" spans="3:21">
      <c r="C224" s="88"/>
      <c r="E224" s="88"/>
      <c r="G224" s="88"/>
      <c r="I224" s="88"/>
      <c r="K224" s="88"/>
      <c r="M224" s="88"/>
      <c r="O224" s="88"/>
      <c r="Q224" s="88"/>
      <c r="S224" s="88"/>
      <c r="U224" s="671"/>
    </row>
    <row r="225" spans="3:21">
      <c r="C225" s="88"/>
      <c r="E225" s="88"/>
      <c r="G225" s="88"/>
      <c r="I225" s="88"/>
      <c r="K225" s="88"/>
      <c r="M225" s="88"/>
      <c r="O225" s="88"/>
      <c r="Q225" s="88"/>
      <c r="S225" s="88"/>
      <c r="U225" s="671"/>
    </row>
    <row r="226" spans="3:21">
      <c r="C226" s="88"/>
      <c r="E226" s="88"/>
      <c r="G226" s="88"/>
      <c r="I226" s="88"/>
      <c r="K226" s="88"/>
      <c r="M226" s="88"/>
      <c r="O226" s="88"/>
      <c r="Q226" s="88"/>
      <c r="S226" s="88"/>
      <c r="U226" s="671"/>
    </row>
    <row r="227" spans="3:21">
      <c r="C227" s="88"/>
      <c r="E227" s="88"/>
      <c r="G227" s="88"/>
      <c r="I227" s="88"/>
      <c r="K227" s="88"/>
      <c r="M227" s="88"/>
      <c r="O227" s="88"/>
      <c r="Q227" s="88"/>
      <c r="S227" s="88"/>
      <c r="U227" s="671"/>
    </row>
    <row r="228" spans="3:21">
      <c r="C228" s="88"/>
      <c r="E228" s="88"/>
      <c r="G228" s="88"/>
      <c r="I228" s="88"/>
      <c r="K228" s="88"/>
      <c r="M228" s="88"/>
      <c r="O228" s="88"/>
      <c r="Q228" s="88"/>
      <c r="S228" s="88"/>
      <c r="U228" s="671"/>
    </row>
    <row r="229" spans="3:21">
      <c r="C229" s="88"/>
      <c r="E229" s="88"/>
      <c r="G229" s="88"/>
      <c r="I229" s="88"/>
      <c r="K229" s="88"/>
      <c r="M229" s="88"/>
      <c r="O229" s="88"/>
      <c r="Q229" s="88"/>
      <c r="S229" s="88"/>
      <c r="U229" s="671"/>
    </row>
    <row r="230" spans="3:21">
      <c r="C230" s="88"/>
      <c r="E230" s="88"/>
      <c r="G230" s="88"/>
      <c r="I230" s="88"/>
      <c r="K230" s="88"/>
      <c r="M230" s="88"/>
      <c r="O230" s="88"/>
      <c r="Q230" s="88"/>
      <c r="S230" s="88"/>
      <c r="U230" s="671"/>
    </row>
    <row r="231" spans="3:21">
      <c r="C231" s="88"/>
      <c r="E231" s="88"/>
      <c r="G231" s="88"/>
      <c r="I231" s="88"/>
      <c r="K231" s="88"/>
      <c r="M231" s="88"/>
      <c r="O231" s="88"/>
      <c r="Q231" s="88"/>
      <c r="S231" s="88"/>
      <c r="U231" s="671"/>
    </row>
    <row r="232" spans="3:21">
      <c r="C232" s="88"/>
      <c r="E232" s="88"/>
      <c r="G232" s="88"/>
      <c r="I232" s="88"/>
      <c r="K232" s="88"/>
      <c r="M232" s="88"/>
      <c r="O232" s="88"/>
      <c r="Q232" s="88"/>
      <c r="S232" s="88"/>
      <c r="U232" s="671"/>
    </row>
    <row r="233" spans="3:21">
      <c r="C233" s="88"/>
      <c r="E233" s="88"/>
      <c r="G233" s="88"/>
      <c r="I233" s="88"/>
      <c r="K233" s="88"/>
      <c r="M233" s="88"/>
      <c r="O233" s="88"/>
      <c r="Q233" s="88"/>
      <c r="S233" s="88"/>
      <c r="U233" s="671"/>
    </row>
    <row r="234" spans="3:21">
      <c r="C234" s="88"/>
      <c r="E234" s="88"/>
      <c r="G234" s="88"/>
      <c r="I234" s="88"/>
      <c r="K234" s="88"/>
      <c r="M234" s="88"/>
      <c r="O234" s="88"/>
      <c r="Q234" s="88"/>
      <c r="S234" s="88"/>
      <c r="U234" s="671"/>
    </row>
    <row r="235" spans="3:21">
      <c r="C235" s="88"/>
      <c r="E235" s="88"/>
      <c r="G235" s="88"/>
      <c r="I235" s="88"/>
      <c r="K235" s="88"/>
      <c r="M235" s="88"/>
      <c r="O235" s="88"/>
      <c r="Q235" s="88"/>
      <c r="S235" s="88"/>
      <c r="U235" s="671"/>
    </row>
    <row r="236" spans="3:21">
      <c r="C236" s="88"/>
      <c r="E236" s="88"/>
      <c r="G236" s="88"/>
      <c r="I236" s="88"/>
      <c r="K236" s="88"/>
      <c r="M236" s="88"/>
      <c r="O236" s="88"/>
      <c r="Q236" s="88"/>
      <c r="S236" s="88"/>
      <c r="U236" s="671"/>
    </row>
    <row r="237" spans="3:21">
      <c r="C237" s="88"/>
      <c r="E237" s="88"/>
      <c r="G237" s="88"/>
      <c r="I237" s="88"/>
      <c r="K237" s="88"/>
      <c r="M237" s="88"/>
      <c r="O237" s="88"/>
      <c r="Q237" s="88"/>
      <c r="S237" s="88"/>
      <c r="U237" s="671"/>
    </row>
    <row r="238" spans="3:21">
      <c r="C238" s="88"/>
      <c r="E238" s="88"/>
      <c r="G238" s="88"/>
      <c r="I238" s="88"/>
      <c r="K238" s="88"/>
      <c r="M238" s="88"/>
      <c r="O238" s="88"/>
      <c r="Q238" s="88"/>
      <c r="S238" s="88"/>
      <c r="U238" s="671"/>
    </row>
    <row r="239" spans="3:21">
      <c r="C239" s="88"/>
      <c r="E239" s="88"/>
      <c r="G239" s="88"/>
      <c r="I239" s="88"/>
      <c r="K239" s="88"/>
      <c r="M239" s="88"/>
      <c r="O239" s="88"/>
      <c r="Q239" s="88"/>
      <c r="S239" s="88"/>
      <c r="U239" s="671"/>
    </row>
    <row r="240" spans="3:21">
      <c r="C240" s="88"/>
      <c r="E240" s="88"/>
      <c r="G240" s="88"/>
      <c r="I240" s="88"/>
      <c r="K240" s="88"/>
      <c r="M240" s="88"/>
      <c r="O240" s="88"/>
      <c r="Q240" s="88"/>
      <c r="S240" s="88"/>
      <c r="U240" s="671"/>
    </row>
    <row r="241" spans="3:21">
      <c r="C241" s="88"/>
      <c r="E241" s="88"/>
      <c r="G241" s="88"/>
      <c r="I241" s="88"/>
      <c r="K241" s="88"/>
      <c r="M241" s="88"/>
      <c r="O241" s="88"/>
      <c r="Q241" s="88"/>
      <c r="S241" s="88"/>
      <c r="U241" s="671"/>
    </row>
    <row r="242" spans="3:21">
      <c r="C242" s="88"/>
      <c r="E242" s="88"/>
      <c r="G242" s="88"/>
      <c r="I242" s="88"/>
      <c r="K242" s="88"/>
      <c r="M242" s="88"/>
      <c r="O242" s="88"/>
      <c r="Q242" s="88"/>
      <c r="S242" s="88"/>
      <c r="U242" s="671"/>
    </row>
    <row r="243" spans="3:21">
      <c r="C243" s="88"/>
      <c r="E243" s="88"/>
      <c r="G243" s="88"/>
      <c r="I243" s="88"/>
      <c r="K243" s="88"/>
      <c r="M243" s="88"/>
      <c r="O243" s="88"/>
      <c r="Q243" s="88"/>
      <c r="S243" s="88"/>
      <c r="U243" s="671"/>
    </row>
    <row r="244" spans="3:21">
      <c r="C244" s="88"/>
      <c r="E244" s="88"/>
      <c r="G244" s="88"/>
      <c r="I244" s="88"/>
      <c r="K244" s="88"/>
      <c r="M244" s="88"/>
      <c r="O244" s="88"/>
      <c r="Q244" s="88"/>
      <c r="S244" s="88"/>
      <c r="U244" s="671"/>
    </row>
    <row r="245" spans="3:21">
      <c r="C245" s="88"/>
      <c r="E245" s="88"/>
      <c r="G245" s="88"/>
      <c r="I245" s="88"/>
      <c r="K245" s="88"/>
      <c r="M245" s="88"/>
      <c r="O245" s="88"/>
      <c r="Q245" s="88"/>
      <c r="S245" s="88"/>
      <c r="U245" s="671"/>
    </row>
    <row r="246" spans="3:21">
      <c r="C246" s="88"/>
      <c r="E246" s="88"/>
      <c r="G246" s="88"/>
      <c r="I246" s="88"/>
      <c r="K246" s="88"/>
      <c r="M246" s="88"/>
      <c r="O246" s="88"/>
      <c r="Q246" s="88"/>
      <c r="S246" s="88"/>
      <c r="U246" s="671"/>
    </row>
    <row r="247" spans="3:21">
      <c r="C247" s="88"/>
      <c r="E247" s="88"/>
      <c r="G247" s="88"/>
      <c r="I247" s="88"/>
      <c r="K247" s="88"/>
      <c r="M247" s="88"/>
      <c r="O247" s="88"/>
      <c r="Q247" s="88"/>
      <c r="S247" s="88"/>
      <c r="U247" s="671"/>
    </row>
    <row r="248" spans="3:21">
      <c r="C248" s="88"/>
      <c r="E248" s="88"/>
      <c r="G248" s="88"/>
      <c r="I248" s="88"/>
      <c r="K248" s="88"/>
      <c r="M248" s="88"/>
      <c r="O248" s="88"/>
      <c r="Q248" s="88"/>
      <c r="S248" s="88"/>
      <c r="U248" s="671"/>
    </row>
    <row r="249" spans="3:21">
      <c r="C249" s="88"/>
      <c r="E249" s="88"/>
      <c r="G249" s="88"/>
      <c r="I249" s="88"/>
      <c r="K249" s="88"/>
      <c r="M249" s="88"/>
      <c r="O249" s="88"/>
      <c r="Q249" s="88"/>
      <c r="S249" s="88"/>
      <c r="U249" s="671"/>
    </row>
    <row r="250" spans="3:21">
      <c r="C250" s="88"/>
      <c r="E250" s="88"/>
      <c r="G250" s="88"/>
      <c r="I250" s="88"/>
      <c r="K250" s="88"/>
      <c r="M250" s="88"/>
      <c r="O250" s="88"/>
      <c r="Q250" s="88"/>
      <c r="S250" s="88"/>
      <c r="U250" s="671"/>
    </row>
    <row r="251" spans="3:21">
      <c r="C251" s="88"/>
      <c r="E251" s="88"/>
      <c r="G251" s="88"/>
      <c r="I251" s="88"/>
      <c r="K251" s="88"/>
      <c r="M251" s="88"/>
      <c r="O251" s="88"/>
      <c r="Q251" s="88"/>
      <c r="S251" s="88"/>
      <c r="U251" s="671"/>
    </row>
    <row r="252" spans="3:21">
      <c r="C252" s="88"/>
      <c r="E252" s="88"/>
      <c r="G252" s="88"/>
      <c r="I252" s="88"/>
      <c r="K252" s="88"/>
      <c r="M252" s="88"/>
      <c r="O252" s="88"/>
      <c r="Q252" s="88"/>
      <c r="S252" s="88"/>
      <c r="U252" s="671"/>
    </row>
    <row r="253" spans="3:21">
      <c r="C253" s="88"/>
      <c r="E253" s="88"/>
      <c r="G253" s="88"/>
      <c r="I253" s="88"/>
      <c r="K253" s="88"/>
      <c r="M253" s="88"/>
      <c r="O253" s="88"/>
      <c r="Q253" s="88"/>
      <c r="S253" s="88"/>
      <c r="U253" s="671"/>
    </row>
    <row r="254" spans="3:21">
      <c r="C254" s="88"/>
      <c r="E254" s="88"/>
      <c r="G254" s="88"/>
      <c r="I254" s="88"/>
      <c r="K254" s="88"/>
      <c r="M254" s="88"/>
      <c r="O254" s="88"/>
      <c r="Q254" s="88"/>
      <c r="S254" s="88"/>
      <c r="U254" s="671"/>
    </row>
    <row r="255" spans="3:21">
      <c r="C255" s="88"/>
      <c r="E255" s="88"/>
      <c r="G255" s="88"/>
      <c r="I255" s="88"/>
      <c r="K255" s="88"/>
      <c r="M255" s="88"/>
      <c r="O255" s="88"/>
      <c r="Q255" s="88"/>
      <c r="S255" s="88"/>
      <c r="U255" s="671"/>
    </row>
    <row r="256" spans="3:21">
      <c r="C256" s="88"/>
      <c r="E256" s="88"/>
      <c r="G256" s="88"/>
      <c r="I256" s="88"/>
      <c r="K256" s="88"/>
      <c r="M256" s="88"/>
      <c r="O256" s="88"/>
      <c r="Q256" s="88"/>
      <c r="S256" s="88"/>
      <c r="U256" s="671"/>
    </row>
    <row r="257" spans="3:21">
      <c r="C257" s="88"/>
      <c r="E257" s="88"/>
      <c r="G257" s="88"/>
      <c r="I257" s="88"/>
      <c r="K257" s="88"/>
      <c r="M257" s="88"/>
      <c r="O257" s="88"/>
      <c r="Q257" s="88"/>
      <c r="S257" s="88"/>
      <c r="U257" s="671"/>
    </row>
    <row r="258" spans="3:21">
      <c r="C258" s="88"/>
      <c r="E258" s="88"/>
      <c r="G258" s="88"/>
      <c r="I258" s="88"/>
      <c r="K258" s="88"/>
      <c r="M258" s="88"/>
      <c r="O258" s="88"/>
      <c r="Q258" s="88"/>
      <c r="S258" s="88"/>
      <c r="U258" s="671"/>
    </row>
    <row r="259" spans="3:21">
      <c r="C259" s="88"/>
      <c r="E259" s="88"/>
      <c r="G259" s="88"/>
      <c r="I259" s="88"/>
      <c r="K259" s="88"/>
      <c r="M259" s="88"/>
      <c r="O259" s="88"/>
      <c r="Q259" s="88"/>
      <c r="S259" s="88"/>
      <c r="U259" s="671"/>
    </row>
    <row r="260" spans="3:21">
      <c r="C260" s="88"/>
      <c r="E260" s="88"/>
      <c r="G260" s="88"/>
      <c r="I260" s="88"/>
      <c r="K260" s="88"/>
      <c r="M260" s="88"/>
      <c r="O260" s="88"/>
      <c r="Q260" s="88"/>
      <c r="S260" s="88"/>
      <c r="U260" s="671"/>
    </row>
    <row r="261" spans="3:21">
      <c r="C261" s="88"/>
      <c r="E261" s="88"/>
      <c r="G261" s="88"/>
      <c r="I261" s="88"/>
      <c r="K261" s="88"/>
      <c r="M261" s="88"/>
      <c r="O261" s="88"/>
      <c r="Q261" s="88"/>
      <c r="S261" s="88"/>
      <c r="U261" s="671"/>
    </row>
    <row r="262" spans="3:21">
      <c r="C262" s="88"/>
      <c r="E262" s="88"/>
      <c r="G262" s="88"/>
      <c r="I262" s="88"/>
      <c r="K262" s="88"/>
      <c r="M262" s="88"/>
      <c r="O262" s="88"/>
      <c r="Q262" s="88"/>
      <c r="S262" s="88"/>
      <c r="U262" s="671"/>
    </row>
    <row r="263" spans="3:21">
      <c r="C263" s="88"/>
      <c r="E263" s="88"/>
      <c r="G263" s="88"/>
      <c r="I263" s="88"/>
      <c r="K263" s="88"/>
      <c r="M263" s="88"/>
      <c r="O263" s="88"/>
      <c r="Q263" s="88"/>
      <c r="S263" s="88"/>
      <c r="U263" s="671"/>
    </row>
    <row r="264" spans="3:21">
      <c r="C264" s="88"/>
      <c r="E264" s="88"/>
      <c r="G264" s="88"/>
      <c r="I264" s="88"/>
      <c r="K264" s="88"/>
      <c r="M264" s="88"/>
      <c r="O264" s="88"/>
      <c r="Q264" s="88"/>
      <c r="S264" s="88"/>
      <c r="U264" s="671"/>
    </row>
    <row r="265" spans="3:21">
      <c r="C265" s="88"/>
      <c r="E265" s="88"/>
      <c r="G265" s="88"/>
      <c r="I265" s="88"/>
      <c r="K265" s="88"/>
      <c r="M265" s="88"/>
      <c r="O265" s="88"/>
      <c r="Q265" s="88"/>
      <c r="S265" s="88"/>
      <c r="U265" s="671"/>
    </row>
    <row r="266" spans="3:21">
      <c r="C266" s="88"/>
      <c r="E266" s="88"/>
      <c r="G266" s="88"/>
      <c r="I266" s="88"/>
      <c r="K266" s="88"/>
      <c r="M266" s="88"/>
      <c r="O266" s="88"/>
      <c r="Q266" s="88"/>
      <c r="S266" s="88"/>
      <c r="U266" s="671"/>
    </row>
    <row r="267" spans="3:21">
      <c r="C267" s="88"/>
      <c r="E267" s="88"/>
      <c r="G267" s="88"/>
      <c r="I267" s="88"/>
      <c r="K267" s="88"/>
      <c r="M267" s="88"/>
      <c r="O267" s="88"/>
      <c r="Q267" s="88"/>
      <c r="S267" s="88"/>
      <c r="U267" s="671"/>
    </row>
    <row r="268" spans="3:21">
      <c r="C268" s="88"/>
      <c r="E268" s="88"/>
      <c r="G268" s="88"/>
      <c r="I268" s="88"/>
      <c r="K268" s="88"/>
      <c r="M268" s="88"/>
      <c r="O268" s="88"/>
      <c r="Q268" s="88"/>
      <c r="S268" s="88"/>
      <c r="U268" s="671"/>
    </row>
    <row r="269" spans="3:21">
      <c r="C269" s="88"/>
      <c r="E269" s="88"/>
      <c r="G269" s="88"/>
      <c r="I269" s="88"/>
      <c r="K269" s="88"/>
      <c r="M269" s="88"/>
      <c r="O269" s="88"/>
      <c r="Q269" s="88"/>
      <c r="S269" s="88"/>
      <c r="U269" s="671"/>
    </row>
    <row r="270" spans="3:21">
      <c r="C270" s="88"/>
      <c r="E270" s="88"/>
      <c r="G270" s="88"/>
      <c r="I270" s="88"/>
      <c r="K270" s="88"/>
      <c r="M270" s="88"/>
      <c r="O270" s="88"/>
      <c r="Q270" s="88"/>
      <c r="S270" s="88"/>
      <c r="U270" s="671"/>
    </row>
    <row r="271" spans="3:21">
      <c r="C271" s="88"/>
      <c r="E271" s="88"/>
      <c r="G271" s="88"/>
      <c r="I271" s="88"/>
      <c r="K271" s="88"/>
      <c r="M271" s="88"/>
      <c r="O271" s="88"/>
      <c r="Q271" s="88"/>
      <c r="S271" s="88"/>
      <c r="U271" s="671"/>
    </row>
    <row r="272" spans="3:21">
      <c r="C272" s="88"/>
      <c r="E272" s="88"/>
      <c r="G272" s="88"/>
      <c r="I272" s="88"/>
      <c r="K272" s="88"/>
      <c r="M272" s="88"/>
      <c r="O272" s="88"/>
      <c r="Q272" s="88"/>
      <c r="S272" s="88"/>
      <c r="U272" s="671"/>
    </row>
    <row r="273" spans="3:21">
      <c r="C273" s="88"/>
      <c r="E273" s="88"/>
      <c r="G273" s="88"/>
      <c r="I273" s="88"/>
      <c r="K273" s="88"/>
      <c r="M273" s="88"/>
      <c r="O273" s="88"/>
      <c r="Q273" s="88"/>
      <c r="S273" s="88"/>
      <c r="U273" s="671"/>
    </row>
    <row r="274" spans="3:21">
      <c r="C274" s="88"/>
      <c r="E274" s="88"/>
      <c r="G274" s="88"/>
      <c r="I274" s="88"/>
      <c r="K274" s="88"/>
      <c r="M274" s="88"/>
      <c r="O274" s="88"/>
      <c r="Q274" s="88"/>
      <c r="S274" s="88"/>
      <c r="U274" s="671"/>
    </row>
    <row r="275" spans="3:21">
      <c r="C275" s="88"/>
      <c r="E275" s="88"/>
      <c r="G275" s="88"/>
      <c r="I275" s="88"/>
      <c r="K275" s="88"/>
      <c r="M275" s="88"/>
      <c r="O275" s="88"/>
      <c r="Q275" s="88"/>
      <c r="S275" s="88"/>
      <c r="U275" s="671"/>
    </row>
    <row r="276" spans="3:21">
      <c r="C276" s="88"/>
      <c r="E276" s="88"/>
      <c r="G276" s="88"/>
      <c r="I276" s="88"/>
      <c r="K276" s="88"/>
      <c r="M276" s="88"/>
      <c r="O276" s="88"/>
      <c r="Q276" s="88"/>
      <c r="S276" s="88"/>
      <c r="U276" s="671"/>
    </row>
    <row r="277" spans="3:21">
      <c r="C277" s="88"/>
      <c r="E277" s="88"/>
      <c r="G277" s="88"/>
      <c r="I277" s="88"/>
      <c r="K277" s="88"/>
      <c r="M277" s="88"/>
      <c r="O277" s="88"/>
      <c r="Q277" s="88"/>
      <c r="S277" s="88"/>
      <c r="U277" s="671"/>
    </row>
    <row r="278" spans="3:21">
      <c r="C278" s="88"/>
      <c r="E278" s="88"/>
      <c r="G278" s="88"/>
      <c r="I278" s="88"/>
      <c r="K278" s="88"/>
      <c r="M278" s="88"/>
      <c r="O278" s="88"/>
      <c r="Q278" s="88"/>
      <c r="S278" s="88"/>
      <c r="U278" s="671"/>
    </row>
    <row r="279" spans="3:21">
      <c r="C279" s="88"/>
      <c r="E279" s="88"/>
      <c r="G279" s="88"/>
      <c r="I279" s="88"/>
      <c r="K279" s="88"/>
      <c r="M279" s="88"/>
      <c r="O279" s="88"/>
      <c r="Q279" s="88"/>
      <c r="S279" s="88"/>
      <c r="U279" s="671"/>
    </row>
    <row r="280" spans="3:21">
      <c r="C280" s="88"/>
      <c r="E280" s="88"/>
      <c r="G280" s="88"/>
      <c r="I280" s="88"/>
      <c r="K280" s="88"/>
      <c r="M280" s="88"/>
      <c r="O280" s="88"/>
      <c r="Q280" s="88"/>
      <c r="S280" s="88"/>
      <c r="U280" s="671"/>
    </row>
    <row r="281" spans="3:21">
      <c r="C281" s="88"/>
      <c r="E281" s="88"/>
      <c r="G281" s="88"/>
      <c r="I281" s="88"/>
      <c r="K281" s="88"/>
      <c r="M281" s="88"/>
      <c r="O281" s="88"/>
      <c r="Q281" s="88"/>
      <c r="S281" s="88"/>
      <c r="U281" s="671"/>
    </row>
    <row r="282" spans="3:21">
      <c r="C282" s="88"/>
      <c r="E282" s="88"/>
      <c r="G282" s="88"/>
      <c r="I282" s="88"/>
      <c r="K282" s="88"/>
      <c r="M282" s="88"/>
      <c r="O282" s="88"/>
      <c r="Q282" s="88"/>
      <c r="S282" s="88"/>
      <c r="U282" s="671"/>
    </row>
    <row r="283" spans="3:21">
      <c r="C283" s="88"/>
      <c r="E283" s="88"/>
      <c r="G283" s="88"/>
      <c r="I283" s="88"/>
      <c r="K283" s="88"/>
      <c r="M283" s="88"/>
      <c r="O283" s="88"/>
      <c r="Q283" s="88"/>
      <c r="S283" s="88"/>
      <c r="U283" s="671"/>
    </row>
    <row r="284" spans="3:21">
      <c r="C284" s="88"/>
      <c r="E284" s="88"/>
      <c r="G284" s="88"/>
      <c r="I284" s="88"/>
      <c r="K284" s="88"/>
      <c r="M284" s="88"/>
      <c r="O284" s="88"/>
      <c r="Q284" s="88"/>
      <c r="S284" s="88"/>
      <c r="U284" s="671"/>
    </row>
    <row r="285" spans="3:21">
      <c r="C285" s="88"/>
      <c r="E285" s="88"/>
      <c r="G285" s="88"/>
      <c r="I285" s="88"/>
      <c r="K285" s="88"/>
      <c r="M285" s="88"/>
      <c r="O285" s="88"/>
      <c r="Q285" s="88"/>
      <c r="S285" s="88"/>
      <c r="U285" s="671"/>
    </row>
    <row r="286" spans="3:21">
      <c r="C286" s="88"/>
      <c r="E286" s="88"/>
      <c r="G286" s="88"/>
      <c r="I286" s="88"/>
      <c r="K286" s="88"/>
      <c r="M286" s="88"/>
      <c r="O286" s="88"/>
      <c r="Q286" s="88"/>
      <c r="S286" s="88"/>
      <c r="U286" s="671"/>
    </row>
    <row r="287" spans="3:21">
      <c r="C287" s="88"/>
      <c r="E287" s="88"/>
      <c r="G287" s="88"/>
      <c r="I287" s="88"/>
      <c r="K287" s="88"/>
      <c r="M287" s="88"/>
      <c r="O287" s="88"/>
      <c r="Q287" s="88"/>
      <c r="S287" s="88"/>
      <c r="U287" s="671"/>
    </row>
    <row r="288" spans="3:21">
      <c r="C288" s="88"/>
      <c r="E288" s="88"/>
      <c r="G288" s="88"/>
      <c r="I288" s="88"/>
      <c r="K288" s="88"/>
      <c r="M288" s="88"/>
      <c r="O288" s="88"/>
      <c r="Q288" s="88"/>
      <c r="S288" s="88"/>
      <c r="U288" s="671"/>
    </row>
    <row r="289" spans="3:21">
      <c r="C289" s="88"/>
      <c r="E289" s="88"/>
      <c r="G289" s="88"/>
      <c r="I289" s="88"/>
      <c r="K289" s="88"/>
      <c r="M289" s="88"/>
      <c r="O289" s="88"/>
      <c r="Q289" s="88"/>
      <c r="S289" s="88"/>
      <c r="U289" s="671"/>
    </row>
    <row r="290" spans="3:21">
      <c r="C290" s="88"/>
      <c r="E290" s="88"/>
      <c r="G290" s="88"/>
      <c r="I290" s="88"/>
      <c r="K290" s="88"/>
      <c r="M290" s="88"/>
      <c r="O290" s="88"/>
      <c r="Q290" s="88"/>
      <c r="S290" s="88"/>
      <c r="U290" s="671"/>
    </row>
    <row r="291" spans="3:21">
      <c r="C291" s="88"/>
      <c r="E291" s="88"/>
      <c r="G291" s="88"/>
      <c r="I291" s="88"/>
      <c r="K291" s="88"/>
      <c r="M291" s="88"/>
      <c r="O291" s="88"/>
      <c r="Q291" s="88"/>
      <c r="S291" s="88"/>
      <c r="U291" s="671"/>
    </row>
    <row r="292" spans="3:21">
      <c r="C292" s="88"/>
      <c r="E292" s="88"/>
      <c r="G292" s="88"/>
      <c r="I292" s="88"/>
      <c r="K292" s="88"/>
      <c r="M292" s="88"/>
      <c r="O292" s="88"/>
      <c r="Q292" s="88"/>
      <c r="S292" s="88"/>
      <c r="U292" s="671"/>
    </row>
    <row r="293" spans="3:21">
      <c r="C293" s="88"/>
      <c r="E293" s="88"/>
      <c r="G293" s="88"/>
      <c r="I293" s="88"/>
      <c r="K293" s="88"/>
      <c r="M293" s="88"/>
      <c r="O293" s="88"/>
      <c r="Q293" s="88"/>
      <c r="S293" s="88"/>
      <c r="U293" s="671"/>
    </row>
    <row r="294" spans="3:21">
      <c r="C294" s="88"/>
      <c r="E294" s="88"/>
      <c r="G294" s="88"/>
      <c r="I294" s="88"/>
      <c r="K294" s="88"/>
      <c r="M294" s="88"/>
      <c r="O294" s="88"/>
      <c r="Q294" s="88"/>
      <c r="S294" s="88"/>
      <c r="U294" s="671"/>
    </row>
    <row r="295" spans="3:21">
      <c r="C295" s="88"/>
      <c r="E295" s="88"/>
      <c r="G295" s="88"/>
      <c r="I295" s="88"/>
      <c r="K295" s="88"/>
      <c r="M295" s="88"/>
      <c r="O295" s="88"/>
      <c r="Q295" s="88"/>
      <c r="S295" s="88"/>
      <c r="U295" s="671"/>
    </row>
    <row r="296" spans="3:21">
      <c r="C296" s="88"/>
      <c r="E296" s="88"/>
      <c r="G296" s="88"/>
      <c r="I296" s="88"/>
      <c r="K296" s="88"/>
      <c r="M296" s="88"/>
      <c r="O296" s="88"/>
      <c r="Q296" s="88"/>
      <c r="S296" s="88"/>
      <c r="U296" s="671"/>
    </row>
    <row r="297" spans="3:21">
      <c r="C297" s="88"/>
      <c r="E297" s="88"/>
      <c r="G297" s="88"/>
      <c r="I297" s="88"/>
      <c r="K297" s="88"/>
      <c r="M297" s="88"/>
      <c r="O297" s="88"/>
      <c r="Q297" s="88"/>
      <c r="S297" s="88"/>
      <c r="U297" s="671"/>
    </row>
    <row r="298" spans="3:21">
      <c r="C298" s="88"/>
      <c r="E298" s="88"/>
      <c r="G298" s="88"/>
      <c r="I298" s="88"/>
      <c r="K298" s="88"/>
      <c r="M298" s="88"/>
      <c r="O298" s="88"/>
      <c r="Q298" s="88"/>
      <c r="S298" s="88"/>
      <c r="U298" s="671"/>
    </row>
    <row r="299" spans="3:21">
      <c r="C299" s="88"/>
      <c r="E299" s="88"/>
      <c r="G299" s="88"/>
      <c r="I299" s="88"/>
      <c r="K299" s="88"/>
      <c r="M299" s="88"/>
      <c r="O299" s="88"/>
      <c r="Q299" s="88"/>
      <c r="S299" s="88"/>
      <c r="U299" s="671"/>
    </row>
    <row r="300" spans="3:21">
      <c r="C300" s="88"/>
      <c r="E300" s="88"/>
      <c r="G300" s="88"/>
      <c r="I300" s="88"/>
      <c r="K300" s="88"/>
      <c r="M300" s="88"/>
      <c r="O300" s="88"/>
      <c r="Q300" s="88"/>
      <c r="S300" s="88"/>
      <c r="U300" s="671"/>
    </row>
    <row r="301" spans="3:21">
      <c r="C301" s="88"/>
      <c r="E301" s="88"/>
      <c r="G301" s="88"/>
      <c r="I301" s="88"/>
      <c r="K301" s="88"/>
      <c r="M301" s="88"/>
      <c r="O301" s="88"/>
      <c r="Q301" s="88"/>
      <c r="S301" s="88"/>
      <c r="U301" s="671"/>
    </row>
    <row r="302" spans="3:21">
      <c r="C302" s="88"/>
      <c r="E302" s="88"/>
      <c r="G302" s="88"/>
      <c r="I302" s="88"/>
      <c r="K302" s="88"/>
      <c r="M302" s="88"/>
      <c r="O302" s="88"/>
      <c r="Q302" s="88"/>
      <c r="S302" s="88"/>
      <c r="U302" s="671"/>
    </row>
    <row r="303" spans="3:21">
      <c r="C303" s="88"/>
      <c r="E303" s="88"/>
      <c r="G303" s="88"/>
      <c r="I303" s="88"/>
      <c r="K303" s="88"/>
      <c r="M303" s="88"/>
      <c r="O303" s="88"/>
      <c r="Q303" s="88"/>
      <c r="S303" s="88"/>
      <c r="U303" s="671"/>
    </row>
    <row r="304" spans="3:21">
      <c r="C304" s="88"/>
      <c r="E304" s="88"/>
      <c r="G304" s="88"/>
      <c r="I304" s="88"/>
      <c r="K304" s="88"/>
      <c r="M304" s="88"/>
      <c r="O304" s="88"/>
      <c r="Q304" s="88"/>
      <c r="S304" s="88"/>
      <c r="U304" s="671"/>
    </row>
    <row r="305" spans="3:21">
      <c r="C305" s="88"/>
      <c r="E305" s="88"/>
      <c r="G305" s="88"/>
      <c r="I305" s="88"/>
      <c r="K305" s="88"/>
      <c r="M305" s="88"/>
      <c r="O305" s="88"/>
      <c r="Q305" s="88"/>
      <c r="S305" s="88"/>
      <c r="U305" s="671"/>
    </row>
    <row r="306" spans="3:21">
      <c r="C306" s="88"/>
      <c r="E306" s="88"/>
      <c r="G306" s="88"/>
      <c r="I306" s="88"/>
      <c r="K306" s="88"/>
      <c r="M306" s="88"/>
      <c r="O306" s="88"/>
      <c r="Q306" s="88"/>
      <c r="S306" s="88"/>
      <c r="U306" s="671"/>
    </row>
    <row r="307" spans="3:21">
      <c r="C307" s="88"/>
      <c r="E307" s="88"/>
      <c r="G307" s="88"/>
      <c r="I307" s="88"/>
      <c r="K307" s="88"/>
      <c r="M307" s="88"/>
      <c r="O307" s="88"/>
      <c r="Q307" s="88"/>
      <c r="S307" s="88"/>
      <c r="U307" s="671"/>
    </row>
    <row r="308" spans="3:21">
      <c r="C308" s="88"/>
      <c r="E308" s="88"/>
      <c r="G308" s="88"/>
      <c r="I308" s="88"/>
      <c r="K308" s="88"/>
      <c r="M308" s="88"/>
      <c r="O308" s="88"/>
      <c r="Q308" s="88"/>
      <c r="S308" s="88"/>
      <c r="U308" s="671"/>
    </row>
    <row r="309" spans="3:21">
      <c r="C309" s="88"/>
      <c r="E309" s="88"/>
      <c r="G309" s="88"/>
      <c r="I309" s="88"/>
      <c r="K309" s="88"/>
      <c r="M309" s="88"/>
      <c r="O309" s="88"/>
      <c r="Q309" s="88"/>
      <c r="S309" s="88"/>
      <c r="U309" s="671"/>
    </row>
    <row r="310" spans="3:21">
      <c r="C310" s="88"/>
      <c r="E310" s="88"/>
      <c r="G310" s="88"/>
      <c r="I310" s="88"/>
      <c r="K310" s="88"/>
      <c r="M310" s="88"/>
      <c r="O310" s="88"/>
      <c r="Q310" s="88"/>
      <c r="S310" s="88"/>
      <c r="U310" s="671"/>
    </row>
    <row r="311" spans="3:21">
      <c r="C311" s="88"/>
      <c r="E311" s="88"/>
      <c r="G311" s="88"/>
      <c r="I311" s="88"/>
      <c r="K311" s="88"/>
      <c r="M311" s="88"/>
      <c r="O311" s="88"/>
      <c r="Q311" s="88"/>
      <c r="S311" s="88"/>
      <c r="U311" s="671"/>
    </row>
    <row r="312" spans="3:21">
      <c r="C312" s="88"/>
      <c r="E312" s="88"/>
      <c r="G312" s="88"/>
      <c r="I312" s="88"/>
      <c r="K312" s="88"/>
      <c r="M312" s="88"/>
      <c r="O312" s="88"/>
      <c r="Q312" s="88"/>
      <c r="S312" s="88"/>
      <c r="U312" s="671"/>
    </row>
    <row r="313" spans="3:21">
      <c r="C313" s="88"/>
      <c r="E313" s="88"/>
      <c r="G313" s="88"/>
      <c r="I313" s="88"/>
      <c r="K313" s="88"/>
      <c r="M313" s="88"/>
      <c r="O313" s="88"/>
      <c r="Q313" s="88"/>
      <c r="S313" s="88"/>
      <c r="U313" s="671"/>
    </row>
    <row r="314" spans="3:21">
      <c r="C314" s="88"/>
      <c r="E314" s="88"/>
      <c r="G314" s="88"/>
      <c r="I314" s="88"/>
      <c r="K314" s="88"/>
      <c r="M314" s="88"/>
      <c r="O314" s="88"/>
      <c r="Q314" s="88"/>
      <c r="S314" s="88"/>
      <c r="U314" s="671"/>
    </row>
    <row r="315" spans="3:21">
      <c r="C315" s="88"/>
      <c r="E315" s="88"/>
      <c r="G315" s="88"/>
      <c r="I315" s="88"/>
      <c r="K315" s="88"/>
      <c r="M315" s="88"/>
      <c r="O315" s="88"/>
      <c r="Q315" s="88"/>
      <c r="S315" s="88"/>
      <c r="U315" s="671"/>
    </row>
    <row r="316" spans="3:21">
      <c r="C316" s="88"/>
      <c r="E316" s="88"/>
      <c r="G316" s="88"/>
      <c r="I316" s="88"/>
      <c r="K316" s="88"/>
      <c r="M316" s="88"/>
      <c r="O316" s="88"/>
      <c r="Q316" s="88"/>
      <c r="S316" s="88"/>
      <c r="U316" s="671"/>
    </row>
    <row r="317" spans="3:21">
      <c r="C317" s="88"/>
      <c r="E317" s="88"/>
      <c r="G317" s="88"/>
      <c r="I317" s="88"/>
      <c r="K317" s="88"/>
      <c r="M317" s="88"/>
      <c r="O317" s="88"/>
      <c r="Q317" s="88"/>
      <c r="S317" s="88"/>
      <c r="U317" s="671"/>
    </row>
    <row r="318" spans="3:21">
      <c r="C318" s="88"/>
      <c r="E318" s="88"/>
      <c r="G318" s="88"/>
      <c r="I318" s="88"/>
      <c r="K318" s="88"/>
      <c r="M318" s="88"/>
      <c r="O318" s="88"/>
      <c r="Q318" s="88"/>
      <c r="S318" s="88"/>
      <c r="U318" s="671"/>
    </row>
    <row r="319" spans="3:21">
      <c r="C319" s="88"/>
      <c r="E319" s="88"/>
      <c r="G319" s="88"/>
      <c r="I319" s="88"/>
      <c r="K319" s="88"/>
      <c r="M319" s="88"/>
      <c r="O319" s="88"/>
      <c r="Q319" s="88"/>
      <c r="S319" s="88"/>
      <c r="U319" s="671"/>
    </row>
    <row r="320" spans="3:21">
      <c r="C320" s="88"/>
      <c r="E320" s="88"/>
      <c r="G320" s="88"/>
      <c r="I320" s="88"/>
      <c r="K320" s="88"/>
      <c r="M320" s="88"/>
      <c r="O320" s="88"/>
      <c r="Q320" s="88"/>
      <c r="S320" s="88"/>
      <c r="U320" s="671"/>
    </row>
    <row r="321" spans="3:21">
      <c r="C321" s="88"/>
      <c r="E321" s="88"/>
      <c r="G321" s="88"/>
      <c r="I321" s="88"/>
      <c r="K321" s="88"/>
      <c r="M321" s="88"/>
      <c r="O321" s="88"/>
      <c r="Q321" s="88"/>
      <c r="S321" s="88"/>
      <c r="U321" s="671"/>
    </row>
    <row r="322" spans="3:21">
      <c r="C322" s="88"/>
      <c r="E322" s="88"/>
      <c r="G322" s="88"/>
      <c r="I322" s="88"/>
      <c r="K322" s="88"/>
      <c r="M322" s="88"/>
      <c r="O322" s="88"/>
      <c r="Q322" s="88"/>
      <c r="S322" s="88"/>
      <c r="U322" s="671"/>
    </row>
    <row r="323" spans="3:21">
      <c r="C323" s="88"/>
      <c r="E323" s="88"/>
      <c r="G323" s="88"/>
      <c r="I323" s="88"/>
      <c r="K323" s="88"/>
      <c r="M323" s="88"/>
      <c r="O323" s="88"/>
      <c r="Q323" s="88"/>
      <c r="S323" s="88"/>
      <c r="U323" s="671"/>
    </row>
    <row r="324" spans="3:21">
      <c r="C324" s="88"/>
      <c r="E324" s="88"/>
      <c r="G324" s="88"/>
      <c r="I324" s="88"/>
      <c r="K324" s="88"/>
      <c r="M324" s="88"/>
      <c r="O324" s="88"/>
      <c r="Q324" s="88"/>
      <c r="S324" s="88"/>
      <c r="U324" s="671"/>
    </row>
    <row r="325" spans="3:21">
      <c r="C325" s="88"/>
      <c r="E325" s="88"/>
      <c r="G325" s="88"/>
      <c r="I325" s="88"/>
      <c r="K325" s="88"/>
      <c r="M325" s="88"/>
      <c r="O325" s="88"/>
      <c r="Q325" s="88"/>
      <c r="S325" s="88"/>
      <c r="U325" s="671"/>
    </row>
    <row r="326" spans="3:21">
      <c r="C326" s="88"/>
      <c r="E326" s="88"/>
      <c r="G326" s="88"/>
      <c r="I326" s="88"/>
      <c r="K326" s="88"/>
      <c r="M326" s="88"/>
      <c r="O326" s="88"/>
      <c r="Q326" s="88"/>
      <c r="S326" s="88"/>
      <c r="U326" s="671"/>
    </row>
    <row r="327" spans="3:21">
      <c r="C327" s="88"/>
      <c r="E327" s="88"/>
      <c r="G327" s="88"/>
      <c r="I327" s="88"/>
      <c r="K327" s="88"/>
      <c r="M327" s="88"/>
      <c r="O327" s="88"/>
      <c r="Q327" s="88"/>
      <c r="S327" s="88"/>
      <c r="U327" s="671"/>
    </row>
    <row r="328" spans="3:21">
      <c r="C328" s="88"/>
      <c r="E328" s="88"/>
      <c r="G328" s="88"/>
      <c r="I328" s="88"/>
      <c r="K328" s="88"/>
      <c r="M328" s="88"/>
      <c r="O328" s="88"/>
      <c r="Q328" s="88"/>
      <c r="S328" s="88"/>
      <c r="U328" s="671"/>
    </row>
    <row r="329" spans="3:21">
      <c r="C329" s="88"/>
      <c r="E329" s="88"/>
      <c r="G329" s="88"/>
      <c r="I329" s="88"/>
      <c r="K329" s="88"/>
      <c r="M329" s="88"/>
      <c r="O329" s="88"/>
      <c r="Q329" s="88"/>
      <c r="S329" s="88"/>
      <c r="U329" s="671"/>
    </row>
    <row r="330" spans="3:21">
      <c r="C330" s="88"/>
      <c r="E330" s="88"/>
      <c r="G330" s="88"/>
      <c r="I330" s="88"/>
      <c r="K330" s="88"/>
      <c r="M330" s="88"/>
      <c r="O330" s="88"/>
      <c r="Q330" s="88"/>
      <c r="S330" s="88"/>
      <c r="U330" s="671"/>
    </row>
    <row r="331" spans="3:21">
      <c r="C331" s="88"/>
      <c r="E331" s="88"/>
      <c r="G331" s="88"/>
      <c r="I331" s="88"/>
      <c r="K331" s="88"/>
      <c r="M331" s="88"/>
      <c r="O331" s="88"/>
      <c r="Q331" s="88"/>
      <c r="S331" s="88"/>
      <c r="U331" s="671"/>
    </row>
    <row r="332" spans="3:21">
      <c r="C332" s="88"/>
      <c r="E332" s="88"/>
      <c r="G332" s="88"/>
      <c r="I332" s="88"/>
      <c r="K332" s="88"/>
      <c r="M332" s="88"/>
      <c r="O332" s="88"/>
      <c r="Q332" s="88"/>
      <c r="S332" s="88"/>
      <c r="U332" s="671"/>
    </row>
    <row r="333" spans="3:21">
      <c r="C333" s="88"/>
      <c r="E333" s="88"/>
      <c r="G333" s="88"/>
      <c r="I333" s="88"/>
      <c r="K333" s="88"/>
      <c r="M333" s="88"/>
      <c r="O333" s="88"/>
      <c r="Q333" s="88"/>
      <c r="S333" s="88"/>
      <c r="U333" s="671"/>
    </row>
    <row r="334" spans="3:21">
      <c r="C334" s="88"/>
      <c r="E334" s="88"/>
      <c r="G334" s="88"/>
      <c r="I334" s="88"/>
      <c r="K334" s="88"/>
      <c r="M334" s="88"/>
      <c r="O334" s="88"/>
      <c r="Q334" s="88"/>
      <c r="S334" s="88"/>
      <c r="U334" s="671"/>
    </row>
    <row r="335" spans="3:21">
      <c r="C335" s="88"/>
      <c r="E335" s="88"/>
      <c r="G335" s="88"/>
      <c r="I335" s="88"/>
      <c r="K335" s="88"/>
      <c r="M335" s="88"/>
      <c r="O335" s="88"/>
      <c r="Q335" s="88"/>
      <c r="S335" s="88"/>
      <c r="U335" s="671"/>
    </row>
    <row r="336" spans="3:21">
      <c r="C336" s="88"/>
      <c r="E336" s="88"/>
      <c r="G336" s="88"/>
      <c r="I336" s="88"/>
      <c r="K336" s="88"/>
      <c r="M336" s="88"/>
      <c r="O336" s="88"/>
      <c r="Q336" s="88"/>
      <c r="S336" s="88"/>
      <c r="U336" s="671"/>
    </row>
    <row r="337" spans="3:21">
      <c r="C337" s="88"/>
      <c r="E337" s="88"/>
      <c r="G337" s="88"/>
      <c r="I337" s="88"/>
      <c r="K337" s="88"/>
      <c r="M337" s="88"/>
      <c r="O337" s="88"/>
      <c r="Q337" s="88"/>
      <c r="S337" s="88"/>
      <c r="U337" s="671"/>
    </row>
    <row r="338" spans="3:21">
      <c r="C338" s="88"/>
      <c r="E338" s="88"/>
      <c r="G338" s="88"/>
      <c r="I338" s="88"/>
      <c r="K338" s="88"/>
      <c r="M338" s="88"/>
      <c r="O338" s="88"/>
      <c r="Q338" s="88"/>
      <c r="S338" s="88"/>
      <c r="U338" s="671"/>
    </row>
    <row r="339" spans="3:21">
      <c r="C339" s="88"/>
      <c r="E339" s="88"/>
      <c r="G339" s="88"/>
      <c r="I339" s="88"/>
      <c r="K339" s="88"/>
      <c r="M339" s="88"/>
      <c r="O339" s="88"/>
      <c r="Q339" s="88"/>
      <c r="S339" s="88"/>
      <c r="U339" s="671"/>
    </row>
    <row r="340" spans="3:21">
      <c r="C340" s="88"/>
      <c r="E340" s="88"/>
      <c r="G340" s="88"/>
      <c r="I340" s="88"/>
      <c r="K340" s="88"/>
      <c r="M340" s="88"/>
      <c r="O340" s="88"/>
      <c r="Q340" s="88"/>
      <c r="S340" s="88"/>
      <c r="U340" s="671"/>
    </row>
    <row r="341" spans="3:21">
      <c r="C341" s="88"/>
      <c r="E341" s="88"/>
      <c r="G341" s="88"/>
      <c r="I341" s="88"/>
      <c r="K341" s="88"/>
      <c r="M341" s="88"/>
      <c r="O341" s="88"/>
      <c r="Q341" s="88"/>
      <c r="S341" s="88"/>
      <c r="U341" s="671"/>
    </row>
    <row r="342" spans="3:21">
      <c r="C342" s="88"/>
      <c r="E342" s="88"/>
      <c r="G342" s="88"/>
      <c r="I342" s="88"/>
      <c r="K342" s="88"/>
      <c r="M342" s="88"/>
      <c r="O342" s="88"/>
      <c r="Q342" s="88"/>
      <c r="S342" s="88"/>
      <c r="U342" s="671"/>
    </row>
    <row r="343" spans="3:21">
      <c r="C343" s="88"/>
      <c r="E343" s="88"/>
      <c r="G343" s="88"/>
      <c r="I343" s="88"/>
      <c r="K343" s="88"/>
      <c r="M343" s="88"/>
      <c r="O343" s="88"/>
      <c r="Q343" s="88"/>
      <c r="S343" s="88"/>
      <c r="U343" s="671"/>
    </row>
    <row r="344" spans="3:21">
      <c r="C344" s="88"/>
      <c r="E344" s="88"/>
      <c r="G344" s="88"/>
      <c r="I344" s="88"/>
      <c r="K344" s="88"/>
      <c r="M344" s="88"/>
      <c r="O344" s="88"/>
      <c r="Q344" s="88"/>
      <c r="S344" s="88"/>
      <c r="U344" s="671"/>
    </row>
    <row r="345" spans="3:21">
      <c r="C345" s="88"/>
      <c r="E345" s="88"/>
      <c r="G345" s="88"/>
      <c r="I345" s="88"/>
      <c r="K345" s="88"/>
      <c r="M345" s="88"/>
      <c r="O345" s="88"/>
      <c r="Q345" s="88"/>
      <c r="S345" s="88"/>
      <c r="U345" s="671"/>
    </row>
    <row r="346" spans="3:21">
      <c r="C346" s="88"/>
      <c r="E346" s="88"/>
      <c r="G346" s="88"/>
      <c r="I346" s="88"/>
      <c r="K346" s="88"/>
      <c r="M346" s="88"/>
      <c r="O346" s="88"/>
      <c r="Q346" s="88"/>
      <c r="S346" s="88"/>
      <c r="U346" s="671"/>
    </row>
    <row r="347" spans="3:21">
      <c r="C347" s="88"/>
      <c r="E347" s="88"/>
      <c r="G347" s="88"/>
      <c r="I347" s="88"/>
      <c r="K347" s="88"/>
      <c r="M347" s="88"/>
      <c r="O347" s="88"/>
      <c r="Q347" s="88"/>
      <c r="S347" s="88"/>
      <c r="U347" s="671"/>
    </row>
    <row r="348" spans="3:21">
      <c r="C348" s="88"/>
      <c r="E348" s="88"/>
      <c r="G348" s="88"/>
      <c r="I348" s="88"/>
      <c r="K348" s="88"/>
      <c r="M348" s="88"/>
      <c r="O348" s="88"/>
      <c r="Q348" s="88"/>
      <c r="S348" s="88"/>
      <c r="U348" s="671"/>
    </row>
    <row r="349" spans="3:21">
      <c r="C349" s="88"/>
      <c r="E349" s="88"/>
      <c r="G349" s="88"/>
      <c r="I349" s="88"/>
      <c r="K349" s="88"/>
      <c r="M349" s="88"/>
      <c r="O349" s="88"/>
      <c r="Q349" s="88"/>
      <c r="S349" s="88"/>
      <c r="U349" s="671"/>
    </row>
    <row r="350" spans="3:21">
      <c r="C350" s="88"/>
      <c r="E350" s="88"/>
      <c r="G350" s="88"/>
      <c r="I350" s="88"/>
      <c r="K350" s="88"/>
      <c r="M350" s="88"/>
      <c r="O350" s="88"/>
      <c r="Q350" s="88"/>
      <c r="S350" s="88"/>
      <c r="U350" s="671"/>
    </row>
    <row r="351" spans="3:21">
      <c r="C351" s="88"/>
      <c r="E351" s="88"/>
      <c r="G351" s="88"/>
      <c r="I351" s="88"/>
      <c r="K351" s="88"/>
      <c r="M351" s="88"/>
      <c r="O351" s="88"/>
      <c r="Q351" s="88"/>
      <c r="S351" s="88"/>
      <c r="U351" s="671"/>
    </row>
    <row r="352" spans="3:21">
      <c r="C352" s="88"/>
      <c r="E352" s="88"/>
      <c r="G352" s="88"/>
      <c r="I352" s="88"/>
      <c r="K352" s="88"/>
      <c r="M352" s="88"/>
      <c r="O352" s="88"/>
      <c r="Q352" s="88"/>
      <c r="S352" s="88"/>
      <c r="U352" s="671"/>
    </row>
    <row r="353" spans="3:21">
      <c r="C353" s="88"/>
      <c r="E353" s="88"/>
      <c r="G353" s="88"/>
      <c r="I353" s="88"/>
      <c r="K353" s="88"/>
      <c r="M353" s="88"/>
      <c r="O353" s="88"/>
      <c r="Q353" s="88"/>
      <c r="S353" s="88"/>
      <c r="U353" s="671"/>
    </row>
    <row r="354" spans="3:21">
      <c r="C354" s="88"/>
      <c r="E354" s="88"/>
      <c r="G354" s="88"/>
      <c r="I354" s="88"/>
      <c r="K354" s="88"/>
      <c r="M354" s="88"/>
      <c r="O354" s="88"/>
      <c r="Q354" s="88"/>
      <c r="S354" s="88"/>
      <c r="U354" s="671"/>
    </row>
    <row r="355" spans="3:21">
      <c r="C355" s="88"/>
      <c r="E355" s="88"/>
      <c r="G355" s="88"/>
      <c r="I355" s="88"/>
      <c r="K355" s="88"/>
      <c r="M355" s="88"/>
      <c r="O355" s="88"/>
      <c r="Q355" s="88"/>
      <c r="S355" s="88"/>
      <c r="U355" s="671"/>
    </row>
    <row r="356" spans="3:21">
      <c r="C356" s="88"/>
      <c r="E356" s="88"/>
      <c r="G356" s="88"/>
      <c r="I356" s="88"/>
      <c r="K356" s="88"/>
      <c r="M356" s="88"/>
      <c r="O356" s="88"/>
      <c r="Q356" s="88"/>
      <c r="S356" s="88"/>
      <c r="U356" s="671"/>
    </row>
    <row r="357" spans="3:21">
      <c r="C357" s="88"/>
      <c r="E357" s="88"/>
      <c r="G357" s="88"/>
      <c r="I357" s="88"/>
      <c r="K357" s="88"/>
      <c r="M357" s="88"/>
      <c r="O357" s="88"/>
      <c r="Q357" s="88"/>
      <c r="S357" s="88"/>
      <c r="U357" s="671"/>
    </row>
    <row r="358" spans="3:21">
      <c r="C358" s="88"/>
      <c r="E358" s="88"/>
      <c r="G358" s="88"/>
      <c r="I358" s="88"/>
      <c r="K358" s="88"/>
      <c r="M358" s="88"/>
      <c r="O358" s="88"/>
      <c r="Q358" s="88"/>
      <c r="S358" s="88"/>
      <c r="U358" s="671"/>
    </row>
    <row r="359" spans="3:21">
      <c r="C359" s="88"/>
      <c r="E359" s="88"/>
      <c r="G359" s="88"/>
      <c r="I359" s="88"/>
      <c r="K359" s="88"/>
      <c r="M359" s="88"/>
      <c r="O359" s="88"/>
      <c r="Q359" s="88"/>
      <c r="S359" s="88"/>
      <c r="U359" s="671"/>
    </row>
    <row r="360" spans="3:21">
      <c r="C360" s="88"/>
      <c r="E360" s="88"/>
      <c r="G360" s="88"/>
      <c r="I360" s="88"/>
      <c r="K360" s="88"/>
      <c r="M360" s="88"/>
      <c r="O360" s="88"/>
      <c r="Q360" s="88"/>
      <c r="S360" s="88"/>
      <c r="U360" s="671"/>
    </row>
    <row r="361" spans="3:21">
      <c r="C361" s="88"/>
      <c r="E361" s="88"/>
      <c r="G361" s="88"/>
      <c r="I361" s="88"/>
      <c r="K361" s="88"/>
      <c r="M361" s="88"/>
      <c r="O361" s="88"/>
      <c r="Q361" s="88"/>
      <c r="S361" s="88"/>
      <c r="U361" s="671"/>
    </row>
    <row r="362" spans="3:21">
      <c r="C362" s="88"/>
      <c r="E362" s="88"/>
      <c r="G362" s="88"/>
      <c r="I362" s="88"/>
      <c r="K362" s="88"/>
      <c r="M362" s="88"/>
      <c r="O362" s="88"/>
      <c r="Q362" s="88"/>
      <c r="S362" s="88"/>
      <c r="U362" s="671"/>
    </row>
    <row r="363" spans="3:21">
      <c r="C363" s="88"/>
      <c r="E363" s="88"/>
      <c r="G363" s="88"/>
      <c r="I363" s="88"/>
      <c r="K363" s="88"/>
      <c r="M363" s="88"/>
      <c r="O363" s="88"/>
      <c r="Q363" s="88"/>
      <c r="S363" s="88"/>
      <c r="U363" s="671"/>
    </row>
    <row r="364" spans="3:21">
      <c r="C364" s="88"/>
      <c r="E364" s="88"/>
      <c r="G364" s="88"/>
      <c r="I364" s="88"/>
      <c r="K364" s="88"/>
      <c r="M364" s="88"/>
      <c r="O364" s="88"/>
      <c r="Q364" s="88"/>
      <c r="S364" s="88"/>
      <c r="U364" s="671"/>
    </row>
    <row r="365" spans="3:21">
      <c r="C365" s="88"/>
      <c r="E365" s="88"/>
      <c r="G365" s="88"/>
      <c r="I365" s="88"/>
      <c r="K365" s="88"/>
      <c r="M365" s="88"/>
      <c r="O365" s="88"/>
      <c r="Q365" s="88"/>
      <c r="S365" s="88"/>
      <c r="U365" s="671"/>
    </row>
    <row r="366" spans="3:21">
      <c r="C366" s="88"/>
      <c r="E366" s="88"/>
      <c r="G366" s="88"/>
      <c r="I366" s="88"/>
      <c r="K366" s="88"/>
      <c r="M366" s="88"/>
      <c r="O366" s="88"/>
      <c r="Q366" s="88"/>
      <c r="S366" s="88"/>
      <c r="U366" s="671"/>
    </row>
    <row r="367" spans="3:21">
      <c r="C367" s="88"/>
      <c r="E367" s="88"/>
      <c r="G367" s="88"/>
      <c r="I367" s="88"/>
      <c r="K367" s="88"/>
      <c r="M367" s="88"/>
      <c r="O367" s="88"/>
      <c r="Q367" s="88"/>
      <c r="S367" s="88"/>
      <c r="U367" s="671"/>
    </row>
    <row r="368" spans="3:21">
      <c r="C368" s="88"/>
      <c r="E368" s="88"/>
      <c r="G368" s="88"/>
      <c r="I368" s="88"/>
      <c r="K368" s="88"/>
      <c r="M368" s="88"/>
      <c r="O368" s="88"/>
      <c r="Q368" s="88"/>
      <c r="S368" s="88"/>
      <c r="U368" s="671"/>
    </row>
    <row r="369" spans="3:21">
      <c r="C369" s="88"/>
      <c r="E369" s="88"/>
      <c r="G369" s="88"/>
      <c r="I369" s="88"/>
      <c r="K369" s="88"/>
      <c r="M369" s="88"/>
      <c r="O369" s="88"/>
      <c r="Q369" s="88"/>
      <c r="S369" s="88"/>
      <c r="U369" s="671"/>
    </row>
    <row r="370" spans="3:21">
      <c r="C370" s="88"/>
      <c r="E370" s="88"/>
      <c r="G370" s="88"/>
      <c r="I370" s="88"/>
      <c r="K370" s="88"/>
      <c r="M370" s="88"/>
      <c r="O370" s="88"/>
      <c r="Q370" s="88"/>
      <c r="S370" s="88"/>
      <c r="U370" s="671"/>
    </row>
    <row r="371" spans="3:21">
      <c r="C371" s="88"/>
      <c r="E371" s="88"/>
      <c r="G371" s="88"/>
      <c r="I371" s="88"/>
      <c r="K371" s="88"/>
      <c r="M371" s="88"/>
      <c r="O371" s="88"/>
      <c r="Q371" s="88"/>
      <c r="S371" s="88"/>
      <c r="U371" s="671"/>
    </row>
    <row r="372" spans="3:21">
      <c r="C372" s="88"/>
      <c r="E372" s="88"/>
      <c r="G372" s="88"/>
      <c r="I372" s="88"/>
      <c r="K372" s="88"/>
      <c r="M372" s="88"/>
      <c r="O372" s="88"/>
      <c r="Q372" s="88"/>
      <c r="S372" s="88"/>
      <c r="U372" s="671"/>
    </row>
    <row r="373" spans="3:21">
      <c r="C373" s="88"/>
      <c r="E373" s="88"/>
      <c r="G373" s="88"/>
      <c r="I373" s="88"/>
      <c r="K373" s="88"/>
      <c r="M373" s="88"/>
      <c r="O373" s="88"/>
      <c r="Q373" s="88"/>
      <c r="S373" s="88"/>
      <c r="U373" s="671"/>
    </row>
    <row r="374" spans="3:21">
      <c r="C374" s="88"/>
      <c r="E374" s="88"/>
      <c r="G374" s="88"/>
      <c r="I374" s="88"/>
      <c r="K374" s="88"/>
      <c r="M374" s="88"/>
      <c r="O374" s="88"/>
      <c r="Q374" s="88"/>
      <c r="S374" s="88"/>
      <c r="U374" s="671"/>
    </row>
    <row r="375" spans="3:21">
      <c r="C375" s="88"/>
      <c r="E375" s="88"/>
      <c r="G375" s="88"/>
      <c r="I375" s="88"/>
      <c r="K375" s="88"/>
      <c r="M375" s="88"/>
      <c r="O375" s="88"/>
      <c r="Q375" s="88"/>
      <c r="S375" s="88"/>
      <c r="U375" s="671"/>
    </row>
    <row r="376" spans="3:21">
      <c r="C376" s="88"/>
      <c r="E376" s="88"/>
      <c r="G376" s="88"/>
      <c r="I376" s="88"/>
      <c r="K376" s="88"/>
      <c r="M376" s="88"/>
      <c r="O376" s="88"/>
      <c r="Q376" s="88"/>
      <c r="S376" s="88"/>
      <c r="U376" s="671"/>
    </row>
    <row r="377" spans="3:21">
      <c r="C377" s="88"/>
      <c r="E377" s="88"/>
      <c r="G377" s="88"/>
      <c r="I377" s="88"/>
      <c r="K377" s="88"/>
      <c r="M377" s="88"/>
      <c r="O377" s="88"/>
      <c r="Q377" s="88"/>
      <c r="S377" s="88"/>
      <c r="U377" s="671"/>
    </row>
    <row r="378" spans="3:21">
      <c r="C378" s="88"/>
      <c r="E378" s="88"/>
      <c r="G378" s="88"/>
      <c r="I378" s="88"/>
      <c r="K378" s="88"/>
      <c r="M378" s="88"/>
      <c r="O378" s="88"/>
      <c r="Q378" s="88"/>
      <c r="S378" s="88"/>
      <c r="U378" s="671"/>
    </row>
    <row r="379" spans="3:21">
      <c r="C379" s="88"/>
      <c r="E379" s="88"/>
      <c r="G379" s="88"/>
      <c r="I379" s="88"/>
      <c r="K379" s="88"/>
      <c r="M379" s="88"/>
      <c r="O379" s="88"/>
      <c r="Q379" s="88"/>
      <c r="S379" s="88"/>
      <c r="U379" s="671"/>
    </row>
    <row r="380" spans="3:21">
      <c r="C380" s="88"/>
      <c r="E380" s="88"/>
      <c r="G380" s="88"/>
      <c r="I380" s="88"/>
      <c r="K380" s="88"/>
      <c r="M380" s="88"/>
      <c r="O380" s="88"/>
      <c r="Q380" s="88"/>
      <c r="S380" s="88"/>
      <c r="U380" s="671"/>
    </row>
    <row r="381" spans="3:21">
      <c r="C381" s="88"/>
      <c r="E381" s="88"/>
      <c r="G381" s="88"/>
      <c r="I381" s="88"/>
      <c r="K381" s="88"/>
      <c r="M381" s="88"/>
      <c r="O381" s="88"/>
      <c r="Q381" s="88"/>
      <c r="S381" s="88"/>
      <c r="U381" s="671"/>
    </row>
    <row r="382" spans="3:21">
      <c r="C382" s="88"/>
      <c r="E382" s="88"/>
      <c r="G382" s="88"/>
      <c r="I382" s="88"/>
      <c r="K382" s="88"/>
      <c r="M382" s="88"/>
      <c r="O382" s="88"/>
      <c r="Q382" s="88"/>
      <c r="S382" s="88"/>
      <c r="U382" s="671"/>
    </row>
    <row r="383" spans="3:21">
      <c r="C383" s="88"/>
      <c r="E383" s="88"/>
      <c r="G383" s="88"/>
      <c r="I383" s="88"/>
      <c r="K383" s="88"/>
      <c r="M383" s="88"/>
      <c r="O383" s="88"/>
      <c r="Q383" s="88"/>
      <c r="S383" s="88"/>
      <c r="U383" s="671"/>
    </row>
    <row r="384" spans="3:21">
      <c r="C384" s="88"/>
      <c r="E384" s="88"/>
      <c r="G384" s="88"/>
      <c r="I384" s="88"/>
      <c r="K384" s="88"/>
      <c r="M384" s="88"/>
      <c r="O384" s="88"/>
      <c r="Q384" s="88"/>
      <c r="S384" s="88"/>
      <c r="U384" s="671"/>
    </row>
    <row r="385" spans="3:21">
      <c r="C385" s="88"/>
      <c r="E385" s="88"/>
      <c r="G385" s="88"/>
      <c r="I385" s="88"/>
      <c r="K385" s="88"/>
      <c r="M385" s="88"/>
      <c r="O385" s="88"/>
      <c r="Q385" s="88"/>
      <c r="S385" s="88"/>
      <c r="U385" s="671"/>
    </row>
    <row r="386" spans="3:21">
      <c r="C386" s="88"/>
      <c r="E386" s="88"/>
      <c r="G386" s="88"/>
      <c r="I386" s="88"/>
      <c r="K386" s="88"/>
      <c r="M386" s="88"/>
      <c r="O386" s="88"/>
      <c r="Q386" s="88"/>
      <c r="S386" s="88"/>
      <c r="U386" s="671"/>
    </row>
    <row r="387" spans="3:21">
      <c r="C387" s="88"/>
      <c r="E387" s="88"/>
      <c r="G387" s="88"/>
      <c r="I387" s="88"/>
      <c r="K387" s="88"/>
      <c r="M387" s="88"/>
      <c r="O387" s="88"/>
      <c r="Q387" s="88"/>
      <c r="S387" s="88"/>
      <c r="U387" s="671"/>
    </row>
    <row r="388" spans="3:21">
      <c r="C388" s="88"/>
      <c r="E388" s="88"/>
      <c r="G388" s="88"/>
      <c r="I388" s="88"/>
      <c r="K388" s="88"/>
      <c r="M388" s="88"/>
      <c r="O388" s="88"/>
      <c r="Q388" s="88"/>
      <c r="S388" s="88"/>
      <c r="U388" s="671"/>
    </row>
    <row r="389" spans="3:21">
      <c r="C389" s="88"/>
      <c r="E389" s="88"/>
      <c r="G389" s="88"/>
      <c r="I389" s="88"/>
      <c r="K389" s="88"/>
      <c r="M389" s="88"/>
      <c r="O389" s="88"/>
      <c r="Q389" s="88"/>
      <c r="S389" s="88"/>
      <c r="U389" s="671"/>
    </row>
    <row r="390" spans="3:21">
      <c r="C390" s="88"/>
      <c r="E390" s="88"/>
      <c r="G390" s="88"/>
      <c r="I390" s="88"/>
      <c r="K390" s="88"/>
      <c r="M390" s="88"/>
      <c r="O390" s="88"/>
      <c r="Q390" s="88"/>
      <c r="S390" s="88"/>
      <c r="U390" s="671"/>
    </row>
    <row r="391" spans="3:21">
      <c r="C391" s="88"/>
      <c r="E391" s="88"/>
      <c r="G391" s="88"/>
      <c r="I391" s="88"/>
      <c r="K391" s="88"/>
      <c r="M391" s="88"/>
      <c r="O391" s="88"/>
      <c r="Q391" s="88"/>
      <c r="S391" s="88"/>
      <c r="U391" s="671"/>
    </row>
    <row r="392" spans="3:21">
      <c r="C392" s="88"/>
      <c r="E392" s="88"/>
      <c r="G392" s="88"/>
      <c r="I392" s="88"/>
      <c r="K392" s="88"/>
      <c r="M392" s="88"/>
      <c r="O392" s="88"/>
      <c r="Q392" s="88"/>
      <c r="S392" s="88"/>
      <c r="U392" s="671"/>
    </row>
    <row r="393" spans="3:21">
      <c r="C393" s="88"/>
      <c r="E393" s="88"/>
      <c r="G393" s="88"/>
      <c r="I393" s="88"/>
      <c r="K393" s="88"/>
      <c r="M393" s="88"/>
      <c r="O393" s="88"/>
      <c r="Q393" s="88"/>
      <c r="S393" s="88"/>
      <c r="U393" s="671"/>
    </row>
    <row r="394" spans="3:21">
      <c r="C394" s="88"/>
      <c r="E394" s="88"/>
      <c r="G394" s="88"/>
      <c r="I394" s="88"/>
      <c r="K394" s="88"/>
      <c r="M394" s="88"/>
      <c r="O394" s="88"/>
      <c r="Q394" s="88"/>
      <c r="S394" s="88"/>
      <c r="U394" s="671"/>
    </row>
    <row r="395" spans="3:21">
      <c r="C395" s="88"/>
      <c r="E395" s="88"/>
      <c r="G395" s="88"/>
      <c r="I395" s="88"/>
      <c r="K395" s="88"/>
      <c r="M395" s="88"/>
      <c r="O395" s="88"/>
      <c r="Q395" s="88"/>
      <c r="S395" s="88"/>
      <c r="U395" s="671"/>
    </row>
    <row r="396" spans="3:21">
      <c r="C396" s="88"/>
      <c r="E396" s="88"/>
      <c r="G396" s="88"/>
      <c r="I396" s="88"/>
      <c r="K396" s="88"/>
      <c r="M396" s="88"/>
      <c r="O396" s="88"/>
      <c r="Q396" s="88"/>
      <c r="S396" s="88"/>
      <c r="U396" s="671"/>
    </row>
    <row r="397" spans="3:21">
      <c r="C397" s="88"/>
      <c r="E397" s="88"/>
      <c r="G397" s="88"/>
      <c r="I397" s="88"/>
      <c r="K397" s="88"/>
      <c r="M397" s="88"/>
      <c r="O397" s="88"/>
      <c r="Q397" s="88"/>
      <c r="S397" s="88"/>
      <c r="U397" s="671"/>
    </row>
    <row r="398" spans="3:21">
      <c r="C398" s="88"/>
      <c r="E398" s="88"/>
      <c r="G398" s="88"/>
      <c r="I398" s="88"/>
      <c r="K398" s="88"/>
      <c r="M398" s="88"/>
      <c r="O398" s="88"/>
      <c r="Q398" s="88"/>
      <c r="S398" s="88"/>
      <c r="U398" s="671"/>
    </row>
    <row r="399" spans="3:21">
      <c r="C399" s="88"/>
      <c r="E399" s="88"/>
      <c r="G399" s="88"/>
      <c r="I399" s="88"/>
      <c r="K399" s="88"/>
      <c r="M399" s="88"/>
      <c r="O399" s="88"/>
      <c r="Q399" s="88"/>
      <c r="S399" s="88"/>
      <c r="U399" s="671"/>
    </row>
    <row r="400" spans="3:21">
      <c r="C400" s="88"/>
      <c r="E400" s="88"/>
      <c r="G400" s="88"/>
      <c r="I400" s="88"/>
      <c r="K400" s="88"/>
      <c r="M400" s="88"/>
      <c r="O400" s="88"/>
      <c r="Q400" s="88"/>
      <c r="S400" s="88"/>
      <c r="U400" s="671"/>
    </row>
    <row r="401" spans="3:21">
      <c r="C401" s="88"/>
      <c r="E401" s="88"/>
      <c r="G401" s="88"/>
      <c r="I401" s="88"/>
      <c r="K401" s="88"/>
      <c r="M401" s="88"/>
      <c r="O401" s="88"/>
      <c r="Q401" s="88"/>
      <c r="S401" s="88"/>
      <c r="U401" s="671"/>
    </row>
    <row r="402" spans="3:21">
      <c r="C402" s="88"/>
      <c r="E402" s="88"/>
      <c r="G402" s="88"/>
      <c r="I402" s="88"/>
      <c r="K402" s="88"/>
      <c r="M402" s="88"/>
      <c r="O402" s="88"/>
      <c r="Q402" s="88"/>
      <c r="S402" s="88"/>
      <c r="U402" s="671"/>
    </row>
    <row r="403" spans="3:21">
      <c r="C403" s="88"/>
      <c r="E403" s="88"/>
      <c r="G403" s="88"/>
      <c r="I403" s="88"/>
      <c r="K403" s="88"/>
      <c r="M403" s="88"/>
      <c r="O403" s="88"/>
      <c r="Q403" s="88"/>
      <c r="S403" s="88"/>
      <c r="U403" s="671"/>
    </row>
    <row r="404" spans="3:21">
      <c r="C404" s="88"/>
      <c r="E404" s="88"/>
      <c r="G404" s="88"/>
      <c r="I404" s="88"/>
      <c r="K404" s="88"/>
      <c r="M404" s="88"/>
      <c r="O404" s="88"/>
      <c r="Q404" s="88"/>
      <c r="S404" s="88"/>
      <c r="U404" s="671"/>
    </row>
    <row r="405" spans="3:21">
      <c r="C405" s="88"/>
      <c r="E405" s="88"/>
      <c r="G405" s="88"/>
      <c r="I405" s="88"/>
      <c r="K405" s="88"/>
      <c r="M405" s="88"/>
      <c r="O405" s="88"/>
      <c r="Q405" s="88"/>
      <c r="S405" s="88"/>
      <c r="U405" s="671"/>
    </row>
    <row r="406" spans="3:21">
      <c r="C406" s="88"/>
      <c r="E406" s="88"/>
      <c r="G406" s="88"/>
      <c r="I406" s="88"/>
      <c r="K406" s="88"/>
      <c r="M406" s="88"/>
      <c r="O406" s="88"/>
      <c r="Q406" s="88"/>
      <c r="S406" s="88"/>
      <c r="U406" s="671"/>
    </row>
    <row r="407" spans="3:21">
      <c r="C407" s="88"/>
      <c r="E407" s="88"/>
      <c r="G407" s="88"/>
      <c r="I407" s="88"/>
      <c r="K407" s="88"/>
      <c r="M407" s="88"/>
      <c r="O407" s="88"/>
      <c r="Q407" s="88"/>
      <c r="S407" s="88"/>
      <c r="U407" s="671"/>
    </row>
    <row r="408" spans="3:21">
      <c r="C408" s="88"/>
      <c r="E408" s="88"/>
      <c r="G408" s="88"/>
      <c r="I408" s="88"/>
      <c r="K408" s="88"/>
      <c r="M408" s="88"/>
      <c r="O408" s="88"/>
      <c r="Q408" s="88"/>
      <c r="S408" s="88"/>
      <c r="U408" s="671"/>
    </row>
    <row r="409" spans="3:21">
      <c r="C409" s="88"/>
      <c r="E409" s="88"/>
      <c r="G409" s="88"/>
      <c r="I409" s="88"/>
      <c r="K409" s="88"/>
      <c r="M409" s="88"/>
      <c r="O409" s="88"/>
      <c r="Q409" s="88"/>
      <c r="S409" s="88"/>
      <c r="U409" s="671"/>
    </row>
    <row r="410" spans="3:21">
      <c r="C410" s="88"/>
      <c r="E410" s="88"/>
      <c r="G410" s="88"/>
      <c r="I410" s="88"/>
      <c r="K410" s="88"/>
      <c r="M410" s="88"/>
      <c r="O410" s="88"/>
      <c r="Q410" s="88"/>
      <c r="S410" s="88"/>
      <c r="U410" s="671"/>
    </row>
    <row r="411" spans="3:21">
      <c r="C411" s="88"/>
      <c r="E411" s="88"/>
      <c r="G411" s="88"/>
      <c r="I411" s="88"/>
      <c r="K411" s="88"/>
      <c r="M411" s="88"/>
      <c r="O411" s="88"/>
      <c r="Q411" s="88"/>
      <c r="S411" s="88"/>
      <c r="U411" s="671"/>
    </row>
    <row r="412" spans="3:21">
      <c r="C412" s="88"/>
      <c r="E412" s="88"/>
      <c r="G412" s="88"/>
      <c r="I412" s="88"/>
      <c r="K412" s="88"/>
      <c r="M412" s="88"/>
      <c r="O412" s="88"/>
      <c r="Q412" s="88"/>
      <c r="S412" s="88"/>
      <c r="U412" s="671"/>
    </row>
    <row r="413" spans="3:21">
      <c r="C413" s="88"/>
      <c r="E413" s="88"/>
      <c r="G413" s="88"/>
      <c r="I413" s="88"/>
      <c r="K413" s="88"/>
      <c r="M413" s="88"/>
      <c r="O413" s="88"/>
      <c r="Q413" s="88"/>
      <c r="S413" s="88"/>
      <c r="U413" s="671"/>
    </row>
    <row r="414" spans="3:21">
      <c r="C414" s="88"/>
      <c r="E414" s="88"/>
      <c r="G414" s="88"/>
      <c r="I414" s="88"/>
      <c r="K414" s="88"/>
      <c r="M414" s="88"/>
      <c r="O414" s="88"/>
      <c r="Q414" s="88"/>
      <c r="S414" s="88"/>
      <c r="U414" s="671"/>
    </row>
    <row r="415" spans="3:21">
      <c r="C415" s="88"/>
      <c r="E415" s="88"/>
      <c r="G415" s="88"/>
      <c r="I415" s="88"/>
      <c r="K415" s="88"/>
      <c r="M415" s="88"/>
      <c r="O415" s="88"/>
      <c r="Q415" s="88"/>
      <c r="S415" s="88"/>
      <c r="U415" s="671"/>
    </row>
    <row r="416" spans="3:21">
      <c r="C416" s="88"/>
      <c r="E416" s="88"/>
      <c r="G416" s="88"/>
      <c r="I416" s="88"/>
      <c r="K416" s="88"/>
      <c r="M416" s="88"/>
      <c r="O416" s="88"/>
      <c r="Q416" s="88"/>
      <c r="S416" s="88"/>
      <c r="U416" s="671"/>
    </row>
    <row r="417" spans="3:21">
      <c r="C417" s="88"/>
      <c r="E417" s="88"/>
      <c r="G417" s="88"/>
      <c r="I417" s="88"/>
      <c r="K417" s="88"/>
      <c r="M417" s="88"/>
      <c r="O417" s="88"/>
      <c r="Q417" s="88"/>
      <c r="S417" s="88"/>
      <c r="U417" s="671"/>
    </row>
    <row r="418" spans="3:21">
      <c r="C418" s="88"/>
      <c r="E418" s="88"/>
      <c r="G418" s="88"/>
      <c r="I418" s="88"/>
      <c r="K418" s="88"/>
      <c r="M418" s="88"/>
      <c r="O418" s="88"/>
      <c r="Q418" s="88"/>
      <c r="S418" s="88"/>
      <c r="U418" s="671"/>
    </row>
    <row r="419" spans="3:21">
      <c r="C419" s="88"/>
      <c r="E419" s="88"/>
      <c r="G419" s="88"/>
      <c r="I419" s="88"/>
      <c r="K419" s="88"/>
      <c r="M419" s="88"/>
      <c r="O419" s="88"/>
      <c r="Q419" s="88"/>
      <c r="S419" s="88"/>
      <c r="U419" s="671"/>
    </row>
    <row r="420" spans="3:21">
      <c r="C420" s="88"/>
      <c r="E420" s="88"/>
      <c r="G420" s="88"/>
      <c r="I420" s="88"/>
      <c r="K420" s="88"/>
      <c r="M420" s="88"/>
      <c r="O420" s="88"/>
      <c r="Q420" s="88"/>
      <c r="S420" s="88"/>
      <c r="U420" s="671"/>
    </row>
    <row r="421" spans="3:21">
      <c r="C421" s="88"/>
      <c r="E421" s="88"/>
      <c r="G421" s="88"/>
      <c r="I421" s="88"/>
      <c r="K421" s="88"/>
      <c r="M421" s="88"/>
      <c r="O421" s="88"/>
      <c r="Q421" s="88"/>
      <c r="S421" s="88"/>
      <c r="U421" s="671"/>
    </row>
    <row r="422" spans="3:21">
      <c r="C422" s="88"/>
      <c r="E422" s="88"/>
      <c r="G422" s="88"/>
      <c r="I422" s="88"/>
      <c r="K422" s="88"/>
      <c r="M422" s="88"/>
      <c r="O422" s="88"/>
      <c r="Q422" s="88"/>
      <c r="S422" s="88"/>
      <c r="U422" s="671"/>
    </row>
    <row r="423" spans="3:21">
      <c r="C423" s="88"/>
      <c r="E423" s="88"/>
      <c r="G423" s="88"/>
      <c r="I423" s="88"/>
      <c r="K423" s="88"/>
      <c r="M423" s="88"/>
      <c r="O423" s="88"/>
      <c r="Q423" s="88"/>
      <c r="S423" s="88"/>
      <c r="U423" s="671"/>
    </row>
    <row r="424" spans="3:21">
      <c r="C424" s="88"/>
      <c r="E424" s="88"/>
      <c r="G424" s="88"/>
      <c r="I424" s="88"/>
      <c r="K424" s="88"/>
      <c r="M424" s="88"/>
      <c r="O424" s="88"/>
      <c r="Q424" s="88"/>
      <c r="S424" s="88"/>
      <c r="U424" s="671"/>
    </row>
    <row r="425" spans="3:21">
      <c r="C425" s="88"/>
      <c r="E425" s="88"/>
      <c r="G425" s="88"/>
      <c r="I425" s="88"/>
      <c r="K425" s="88"/>
      <c r="M425" s="88"/>
      <c r="O425" s="88"/>
      <c r="Q425" s="88"/>
      <c r="S425" s="88"/>
      <c r="U425" s="671"/>
    </row>
    <row r="426" spans="3:21">
      <c r="C426" s="88"/>
      <c r="E426" s="88"/>
      <c r="G426" s="88"/>
      <c r="I426" s="88"/>
      <c r="K426" s="88"/>
      <c r="M426" s="88"/>
      <c r="O426" s="88"/>
      <c r="Q426" s="88"/>
      <c r="S426" s="88"/>
      <c r="U426" s="671"/>
    </row>
    <row r="427" spans="3:21">
      <c r="C427" s="88"/>
      <c r="E427" s="88"/>
      <c r="G427" s="88"/>
      <c r="I427" s="88"/>
      <c r="K427" s="88"/>
      <c r="M427" s="88"/>
      <c r="O427" s="88"/>
      <c r="Q427" s="88"/>
      <c r="S427" s="88"/>
      <c r="U427" s="671"/>
    </row>
    <row r="428" spans="3:21">
      <c r="C428" s="88"/>
      <c r="E428" s="88"/>
      <c r="G428" s="88"/>
      <c r="I428" s="88"/>
      <c r="K428" s="88"/>
      <c r="M428" s="88"/>
      <c r="O428" s="88"/>
      <c r="Q428" s="88"/>
      <c r="S428" s="88"/>
      <c r="U428" s="671"/>
    </row>
    <row r="429" spans="3:21">
      <c r="C429" s="88"/>
      <c r="E429" s="88"/>
      <c r="G429" s="88"/>
      <c r="I429" s="88"/>
      <c r="K429" s="88"/>
      <c r="M429" s="88"/>
      <c r="O429" s="88"/>
      <c r="Q429" s="88"/>
      <c r="S429" s="88"/>
      <c r="U429" s="671"/>
    </row>
    <row r="430" spans="3:21">
      <c r="C430" s="88"/>
      <c r="E430" s="88"/>
      <c r="G430" s="88"/>
      <c r="I430" s="88"/>
      <c r="K430" s="88"/>
      <c r="M430" s="88"/>
      <c r="O430" s="88"/>
      <c r="Q430" s="88"/>
      <c r="S430" s="88"/>
      <c r="U430" s="671"/>
    </row>
    <row r="431" spans="3:21">
      <c r="C431" s="88"/>
      <c r="E431" s="88"/>
      <c r="G431" s="88"/>
      <c r="I431" s="88"/>
      <c r="K431" s="88"/>
      <c r="M431" s="88"/>
      <c r="O431" s="88"/>
      <c r="Q431" s="88"/>
      <c r="S431" s="88"/>
      <c r="U431" s="671"/>
    </row>
    <row r="432" spans="3:21">
      <c r="C432" s="88"/>
      <c r="E432" s="88"/>
      <c r="G432" s="88"/>
      <c r="I432" s="88"/>
      <c r="K432" s="88"/>
      <c r="M432" s="88"/>
      <c r="O432" s="88"/>
      <c r="Q432" s="88"/>
      <c r="S432" s="88"/>
      <c r="U432" s="671"/>
    </row>
    <row r="433" spans="3:21">
      <c r="C433" s="88"/>
      <c r="E433" s="88"/>
      <c r="G433" s="88"/>
      <c r="I433" s="88"/>
      <c r="K433" s="88"/>
      <c r="M433" s="88"/>
      <c r="O433" s="88"/>
      <c r="Q433" s="88"/>
      <c r="S433" s="88"/>
      <c r="U433" s="671"/>
    </row>
    <row r="434" spans="3:21">
      <c r="C434" s="88"/>
      <c r="E434" s="88"/>
      <c r="G434" s="88"/>
      <c r="I434" s="88"/>
      <c r="K434" s="88"/>
      <c r="M434" s="88"/>
      <c r="O434" s="88"/>
      <c r="Q434" s="88"/>
      <c r="S434" s="88"/>
      <c r="U434" s="671"/>
    </row>
    <row r="435" spans="3:21">
      <c r="C435" s="88"/>
      <c r="E435" s="88"/>
      <c r="G435" s="88"/>
      <c r="I435" s="88"/>
      <c r="K435" s="88"/>
      <c r="M435" s="88"/>
      <c r="O435" s="88"/>
      <c r="Q435" s="88"/>
      <c r="S435" s="88"/>
      <c r="U435" s="671"/>
    </row>
    <row r="436" spans="3:21">
      <c r="C436" s="88"/>
      <c r="E436" s="88"/>
      <c r="G436" s="88"/>
      <c r="I436" s="88"/>
      <c r="K436" s="88"/>
      <c r="M436" s="88"/>
      <c r="O436" s="88"/>
      <c r="Q436" s="88"/>
      <c r="S436" s="88"/>
      <c r="U436" s="671"/>
    </row>
    <row r="437" spans="3:21">
      <c r="C437" s="88"/>
      <c r="E437" s="88"/>
      <c r="G437" s="88"/>
      <c r="I437" s="88"/>
      <c r="K437" s="88"/>
      <c r="M437" s="88"/>
      <c r="O437" s="88"/>
      <c r="Q437" s="88"/>
      <c r="S437" s="88"/>
      <c r="U437" s="671"/>
    </row>
    <row r="438" spans="3:21">
      <c r="C438" s="88"/>
      <c r="E438" s="88"/>
      <c r="G438" s="88"/>
      <c r="I438" s="88"/>
      <c r="K438" s="88"/>
      <c r="M438" s="88"/>
      <c r="O438" s="88"/>
      <c r="Q438" s="88"/>
      <c r="S438" s="88"/>
      <c r="U438" s="671"/>
    </row>
    <row r="439" spans="3:21">
      <c r="C439" s="88"/>
      <c r="E439" s="88"/>
      <c r="G439" s="88"/>
      <c r="I439" s="88"/>
      <c r="K439" s="88"/>
      <c r="M439" s="88"/>
      <c r="O439" s="88"/>
      <c r="Q439" s="88"/>
      <c r="S439" s="88"/>
      <c r="U439" s="671"/>
    </row>
    <row r="440" spans="3:21">
      <c r="C440" s="88"/>
      <c r="E440" s="88"/>
      <c r="G440" s="88"/>
      <c r="I440" s="88"/>
      <c r="K440" s="88"/>
      <c r="M440" s="88"/>
      <c r="O440" s="88"/>
      <c r="Q440" s="88"/>
      <c r="S440" s="88"/>
      <c r="U440" s="671"/>
    </row>
    <row r="441" spans="3:21">
      <c r="C441" s="88"/>
      <c r="E441" s="88"/>
      <c r="G441" s="88"/>
      <c r="I441" s="88"/>
      <c r="K441" s="88"/>
      <c r="M441" s="88"/>
      <c r="O441" s="88"/>
      <c r="Q441" s="88"/>
      <c r="S441" s="88"/>
      <c r="U441" s="671"/>
    </row>
    <row r="442" spans="3:21">
      <c r="C442" s="88"/>
      <c r="E442" s="88"/>
      <c r="G442" s="88"/>
      <c r="I442" s="88"/>
      <c r="K442" s="88"/>
      <c r="M442" s="88"/>
      <c r="O442" s="88"/>
      <c r="Q442" s="88"/>
      <c r="S442" s="88"/>
      <c r="U442" s="671"/>
    </row>
    <row r="443" spans="3:21">
      <c r="C443" s="88"/>
      <c r="E443" s="88"/>
      <c r="G443" s="88"/>
      <c r="I443" s="88"/>
      <c r="K443" s="88"/>
      <c r="M443" s="88"/>
      <c r="O443" s="88"/>
      <c r="Q443" s="88"/>
      <c r="S443" s="88"/>
      <c r="U443" s="671"/>
    </row>
    <row r="444" spans="3:21">
      <c r="C444" s="88"/>
      <c r="E444" s="88"/>
      <c r="G444" s="88"/>
      <c r="I444" s="88"/>
      <c r="K444" s="88"/>
      <c r="M444" s="88"/>
      <c r="O444" s="88"/>
      <c r="Q444" s="88"/>
      <c r="S444" s="88"/>
      <c r="U444" s="671"/>
    </row>
    <row r="445" spans="3:21">
      <c r="C445" s="88"/>
      <c r="E445" s="88"/>
      <c r="G445" s="88"/>
      <c r="I445" s="88"/>
      <c r="K445" s="88"/>
      <c r="M445" s="88"/>
      <c r="O445" s="88"/>
      <c r="Q445" s="88"/>
      <c r="S445" s="88"/>
      <c r="U445" s="671"/>
    </row>
    <row r="446" spans="3:21">
      <c r="C446" s="88"/>
      <c r="E446" s="88"/>
      <c r="G446" s="88"/>
      <c r="I446" s="88"/>
      <c r="K446" s="88"/>
      <c r="M446" s="88"/>
      <c r="O446" s="88"/>
      <c r="Q446" s="88"/>
      <c r="S446" s="88"/>
      <c r="U446" s="671"/>
    </row>
    <row r="447" spans="3:21">
      <c r="C447" s="88"/>
      <c r="E447" s="88"/>
      <c r="G447" s="88"/>
      <c r="I447" s="88"/>
      <c r="K447" s="88"/>
      <c r="M447" s="88"/>
      <c r="O447" s="88"/>
      <c r="Q447" s="88"/>
      <c r="S447" s="88"/>
      <c r="U447" s="671"/>
    </row>
    <row r="448" spans="3:21">
      <c r="C448" s="88"/>
      <c r="E448" s="88"/>
      <c r="G448" s="88"/>
      <c r="I448" s="88"/>
      <c r="K448" s="88"/>
      <c r="M448" s="88"/>
      <c r="O448" s="88"/>
      <c r="Q448" s="88"/>
      <c r="S448" s="88"/>
      <c r="U448" s="671"/>
    </row>
    <row r="449" spans="3:21">
      <c r="C449" s="88"/>
      <c r="E449" s="88"/>
      <c r="G449" s="88"/>
      <c r="I449" s="88"/>
      <c r="K449" s="88"/>
      <c r="M449" s="88"/>
      <c r="O449" s="88"/>
      <c r="Q449" s="88"/>
      <c r="S449" s="88"/>
      <c r="U449" s="671"/>
    </row>
    <row r="450" spans="3:21">
      <c r="C450" s="88"/>
      <c r="E450" s="88"/>
      <c r="G450" s="88"/>
      <c r="I450" s="88"/>
      <c r="K450" s="88"/>
      <c r="M450" s="88"/>
      <c r="O450" s="88"/>
      <c r="Q450" s="88"/>
      <c r="S450" s="88"/>
      <c r="U450" s="671"/>
    </row>
    <row r="451" spans="3:21">
      <c r="C451" s="88"/>
      <c r="E451" s="88"/>
      <c r="G451" s="88"/>
      <c r="I451" s="88"/>
      <c r="K451" s="88"/>
      <c r="M451" s="88"/>
      <c r="O451" s="88"/>
      <c r="Q451" s="88"/>
      <c r="S451" s="88"/>
      <c r="U451" s="671"/>
    </row>
    <row r="452" spans="3:21">
      <c r="C452" s="88"/>
      <c r="E452" s="88"/>
      <c r="G452" s="88"/>
      <c r="I452" s="88"/>
      <c r="K452" s="88"/>
      <c r="M452" s="88"/>
      <c r="O452" s="88"/>
      <c r="Q452" s="88"/>
      <c r="S452" s="88"/>
      <c r="U452" s="671"/>
    </row>
    <row r="453" spans="3:21">
      <c r="C453" s="88"/>
      <c r="E453" s="88"/>
      <c r="G453" s="88"/>
      <c r="I453" s="88"/>
      <c r="K453" s="88"/>
      <c r="M453" s="88"/>
      <c r="O453" s="88"/>
      <c r="Q453" s="88"/>
      <c r="S453" s="88"/>
      <c r="U453" s="671"/>
    </row>
    <row r="454" spans="3:21">
      <c r="C454" s="88"/>
      <c r="E454" s="88"/>
      <c r="G454" s="88"/>
      <c r="I454" s="88"/>
      <c r="K454" s="88"/>
      <c r="M454" s="88"/>
      <c r="O454" s="88"/>
      <c r="Q454" s="88"/>
      <c r="S454" s="88"/>
      <c r="U454" s="671"/>
    </row>
    <row r="455" spans="3:21">
      <c r="C455" s="88"/>
      <c r="E455" s="88"/>
      <c r="G455" s="88"/>
      <c r="I455" s="88"/>
      <c r="K455" s="88"/>
      <c r="M455" s="88"/>
      <c r="O455" s="88"/>
      <c r="Q455" s="88"/>
      <c r="S455" s="88"/>
      <c r="U455" s="671"/>
    </row>
    <row r="456" spans="3:21">
      <c r="C456" s="88"/>
      <c r="E456" s="88"/>
      <c r="G456" s="88"/>
      <c r="I456" s="88"/>
      <c r="K456" s="88"/>
      <c r="M456" s="88"/>
      <c r="O456" s="88"/>
      <c r="Q456" s="88"/>
      <c r="S456" s="88"/>
      <c r="U456" s="671"/>
    </row>
    <row r="457" spans="3:21">
      <c r="C457" s="88"/>
      <c r="E457" s="88"/>
      <c r="G457" s="88"/>
      <c r="I457" s="88"/>
      <c r="K457" s="88"/>
      <c r="M457" s="88"/>
      <c r="O457" s="88"/>
      <c r="Q457" s="88"/>
      <c r="S457" s="88"/>
      <c r="U457" s="671"/>
    </row>
    <row r="458" spans="3:21">
      <c r="C458" s="88"/>
      <c r="E458" s="88"/>
      <c r="G458" s="88"/>
      <c r="I458" s="88"/>
      <c r="K458" s="88"/>
      <c r="M458" s="88"/>
      <c r="O458" s="88"/>
      <c r="Q458" s="88"/>
      <c r="S458" s="88"/>
      <c r="U458" s="671"/>
    </row>
    <row r="459" spans="3:21">
      <c r="C459" s="88"/>
      <c r="E459" s="88"/>
      <c r="G459" s="88"/>
      <c r="I459" s="88"/>
      <c r="K459" s="88"/>
      <c r="M459" s="88"/>
      <c r="O459" s="88"/>
      <c r="Q459" s="88"/>
      <c r="S459" s="88"/>
      <c r="U459" s="671"/>
    </row>
    <row r="460" spans="3:21">
      <c r="C460" s="88"/>
      <c r="E460" s="88"/>
      <c r="G460" s="88"/>
      <c r="I460" s="88"/>
      <c r="K460" s="88"/>
      <c r="M460" s="88"/>
      <c r="O460" s="88"/>
      <c r="Q460" s="88"/>
      <c r="S460" s="88"/>
      <c r="U460" s="671"/>
    </row>
    <row r="461" spans="3:21">
      <c r="C461" s="88"/>
      <c r="E461" s="88"/>
      <c r="G461" s="88"/>
      <c r="I461" s="88"/>
      <c r="K461" s="88"/>
      <c r="M461" s="88"/>
      <c r="O461" s="88"/>
      <c r="Q461" s="88"/>
      <c r="S461" s="88"/>
      <c r="U461" s="671"/>
    </row>
    <row r="462" spans="3:21">
      <c r="C462" s="88"/>
      <c r="E462" s="88"/>
      <c r="G462" s="88"/>
      <c r="I462" s="88"/>
      <c r="K462" s="88"/>
      <c r="M462" s="88"/>
      <c r="O462" s="88"/>
      <c r="Q462" s="88"/>
      <c r="S462" s="88"/>
      <c r="U462" s="671"/>
    </row>
    <row r="463" spans="3:21">
      <c r="C463" s="88"/>
      <c r="E463" s="88"/>
      <c r="G463" s="88"/>
      <c r="I463" s="88"/>
      <c r="K463" s="88"/>
      <c r="M463" s="88"/>
      <c r="O463" s="88"/>
      <c r="Q463" s="88"/>
      <c r="S463" s="88"/>
      <c r="U463" s="671"/>
    </row>
    <row r="464" spans="3:21">
      <c r="C464" s="88"/>
      <c r="E464" s="88"/>
      <c r="G464" s="88"/>
      <c r="I464" s="88"/>
      <c r="K464" s="88"/>
      <c r="M464" s="88"/>
      <c r="O464" s="88"/>
      <c r="Q464" s="88"/>
      <c r="S464" s="88"/>
      <c r="U464" s="671"/>
    </row>
    <row r="465" spans="3:21">
      <c r="C465" s="88"/>
      <c r="E465" s="88"/>
      <c r="G465" s="88"/>
      <c r="I465" s="88"/>
      <c r="K465" s="88"/>
      <c r="M465" s="88"/>
      <c r="O465" s="88"/>
      <c r="Q465" s="88"/>
      <c r="S465" s="88"/>
      <c r="U465" s="671"/>
    </row>
    <row r="466" spans="3:21">
      <c r="C466" s="88"/>
      <c r="E466" s="88"/>
      <c r="G466" s="88"/>
      <c r="I466" s="88"/>
      <c r="K466" s="88"/>
      <c r="M466" s="88"/>
      <c r="O466" s="88"/>
      <c r="Q466" s="88"/>
      <c r="S466" s="88"/>
      <c r="U466" s="671"/>
    </row>
    <row r="467" spans="3:21">
      <c r="C467" s="88"/>
      <c r="E467" s="88"/>
      <c r="G467" s="88"/>
      <c r="I467" s="88"/>
      <c r="K467" s="88"/>
      <c r="M467" s="88"/>
      <c r="O467" s="88"/>
      <c r="Q467" s="88"/>
      <c r="S467" s="88"/>
      <c r="U467" s="671"/>
    </row>
    <row r="468" spans="3:21">
      <c r="C468" s="88"/>
      <c r="E468" s="88"/>
      <c r="G468" s="88"/>
      <c r="I468" s="88"/>
      <c r="K468" s="88"/>
      <c r="M468" s="88"/>
      <c r="O468" s="88"/>
      <c r="Q468" s="88"/>
      <c r="S468" s="88"/>
      <c r="U468" s="671"/>
    </row>
    <row r="469" spans="3:21">
      <c r="C469" s="88"/>
      <c r="E469" s="88"/>
      <c r="G469" s="88"/>
      <c r="I469" s="88"/>
      <c r="K469" s="88"/>
      <c r="M469" s="88"/>
      <c r="O469" s="88"/>
      <c r="Q469" s="88"/>
      <c r="S469" s="88"/>
      <c r="U469" s="671"/>
    </row>
    <row r="470" spans="3:21">
      <c r="C470" s="88"/>
      <c r="E470" s="88"/>
      <c r="G470" s="88"/>
      <c r="I470" s="88"/>
      <c r="K470" s="88"/>
      <c r="M470" s="88"/>
      <c r="O470" s="88"/>
      <c r="Q470" s="88"/>
      <c r="S470" s="88"/>
      <c r="U470" s="671"/>
    </row>
    <row r="471" spans="3:21">
      <c r="C471" s="88"/>
      <c r="E471" s="88"/>
      <c r="G471" s="88"/>
      <c r="I471" s="88"/>
      <c r="K471" s="88"/>
      <c r="M471" s="88"/>
      <c r="O471" s="88"/>
      <c r="Q471" s="88"/>
      <c r="S471" s="88"/>
      <c r="U471" s="671"/>
    </row>
    <row r="472" spans="3:21">
      <c r="C472" s="88"/>
      <c r="E472" s="88"/>
      <c r="G472" s="88"/>
      <c r="I472" s="88"/>
      <c r="K472" s="88"/>
      <c r="M472" s="88"/>
      <c r="O472" s="88"/>
      <c r="Q472" s="88"/>
      <c r="S472" s="88"/>
      <c r="U472" s="671"/>
    </row>
    <row r="473" spans="3:21">
      <c r="C473" s="88"/>
      <c r="E473" s="88"/>
      <c r="G473" s="88"/>
      <c r="I473" s="88"/>
      <c r="K473" s="88"/>
      <c r="M473" s="88"/>
      <c r="O473" s="88"/>
      <c r="Q473" s="88"/>
      <c r="S473" s="88"/>
      <c r="U473" s="671"/>
    </row>
    <row r="474" spans="3:21">
      <c r="C474" s="88"/>
      <c r="E474" s="88"/>
      <c r="G474" s="88"/>
      <c r="I474" s="88"/>
      <c r="K474" s="88"/>
      <c r="M474" s="88"/>
      <c r="O474" s="88"/>
      <c r="Q474" s="88"/>
      <c r="S474" s="88"/>
      <c r="U474" s="671"/>
    </row>
    <row r="475" spans="3:21">
      <c r="C475" s="88"/>
      <c r="E475" s="88"/>
      <c r="G475" s="88"/>
      <c r="I475" s="88"/>
      <c r="K475" s="88"/>
      <c r="M475" s="88"/>
      <c r="O475" s="88"/>
      <c r="Q475" s="88"/>
      <c r="S475" s="88"/>
      <c r="U475" s="671"/>
    </row>
    <row r="476" spans="3:21">
      <c r="C476" s="88"/>
      <c r="E476" s="88"/>
      <c r="G476" s="88"/>
      <c r="I476" s="88"/>
      <c r="K476" s="88"/>
      <c r="M476" s="88"/>
      <c r="O476" s="88"/>
      <c r="Q476" s="88"/>
      <c r="S476" s="88"/>
      <c r="U476" s="671"/>
    </row>
    <row r="477" spans="3:21">
      <c r="C477" s="88"/>
      <c r="E477" s="88"/>
      <c r="G477" s="88"/>
      <c r="I477" s="88"/>
      <c r="K477" s="88"/>
      <c r="M477" s="88"/>
      <c r="O477" s="88"/>
      <c r="Q477" s="88"/>
      <c r="S477" s="88"/>
      <c r="U477" s="671"/>
    </row>
    <row r="478" spans="3:21">
      <c r="C478" s="88"/>
      <c r="E478" s="88"/>
      <c r="G478" s="88"/>
      <c r="I478" s="88"/>
      <c r="K478" s="88"/>
      <c r="M478" s="88"/>
      <c r="O478" s="88"/>
      <c r="Q478" s="88"/>
      <c r="S478" s="88"/>
      <c r="U478" s="671"/>
    </row>
    <row r="479" spans="3:21">
      <c r="C479" s="88"/>
      <c r="E479" s="88"/>
      <c r="G479" s="88"/>
      <c r="I479" s="88"/>
      <c r="K479" s="88"/>
      <c r="M479" s="88"/>
      <c r="O479" s="88"/>
      <c r="Q479" s="88"/>
      <c r="S479" s="88"/>
      <c r="U479" s="671"/>
    </row>
    <row r="480" spans="3:21">
      <c r="C480" s="88"/>
      <c r="E480" s="88"/>
      <c r="G480" s="88"/>
      <c r="I480" s="88"/>
      <c r="K480" s="88"/>
      <c r="M480" s="88"/>
      <c r="O480" s="88"/>
      <c r="Q480" s="88"/>
      <c r="S480" s="88"/>
      <c r="U480" s="671"/>
    </row>
    <row r="481" spans="3:21">
      <c r="C481" s="88"/>
      <c r="E481" s="88"/>
      <c r="G481" s="88"/>
      <c r="I481" s="88"/>
      <c r="K481" s="88"/>
      <c r="M481" s="88"/>
      <c r="O481" s="88"/>
      <c r="Q481" s="88"/>
      <c r="S481" s="88"/>
      <c r="U481" s="671"/>
    </row>
    <row r="482" spans="3:21">
      <c r="C482" s="88"/>
      <c r="E482" s="88"/>
      <c r="G482" s="88"/>
      <c r="I482" s="88"/>
      <c r="K482" s="88"/>
      <c r="M482" s="88"/>
      <c r="O482" s="88"/>
      <c r="Q482" s="88"/>
      <c r="S482" s="88"/>
      <c r="U482" s="671"/>
    </row>
    <row r="483" spans="3:21">
      <c r="C483" s="88"/>
      <c r="E483" s="88"/>
      <c r="G483" s="88"/>
      <c r="I483" s="88"/>
      <c r="K483" s="88"/>
      <c r="M483" s="88"/>
      <c r="O483" s="88"/>
      <c r="Q483" s="88"/>
      <c r="S483" s="88"/>
      <c r="U483" s="671"/>
    </row>
    <row r="484" spans="3:21">
      <c r="C484" s="88"/>
      <c r="E484" s="88"/>
      <c r="G484" s="88"/>
      <c r="I484" s="88"/>
      <c r="K484" s="88"/>
      <c r="M484" s="88"/>
      <c r="O484" s="88"/>
      <c r="Q484" s="88"/>
      <c r="S484" s="88"/>
      <c r="U484" s="671"/>
    </row>
    <row r="485" spans="3:21">
      <c r="C485" s="88"/>
      <c r="E485" s="88"/>
      <c r="G485" s="88"/>
      <c r="I485" s="88"/>
      <c r="K485" s="88"/>
      <c r="M485" s="88"/>
      <c r="O485" s="88"/>
      <c r="Q485" s="88"/>
      <c r="S485" s="88"/>
      <c r="U485" s="671"/>
    </row>
    <row r="486" spans="3:21">
      <c r="C486" s="88"/>
      <c r="E486" s="88"/>
      <c r="G486" s="88"/>
      <c r="I486" s="88"/>
      <c r="K486" s="88"/>
      <c r="M486" s="88"/>
      <c r="O486" s="88"/>
      <c r="Q486" s="88"/>
      <c r="S486" s="88"/>
      <c r="U486" s="671"/>
    </row>
    <row r="487" spans="3:21">
      <c r="C487" s="88"/>
      <c r="E487" s="88"/>
      <c r="G487" s="88"/>
      <c r="I487" s="88"/>
      <c r="K487" s="88"/>
      <c r="M487" s="88"/>
      <c r="O487" s="88"/>
      <c r="Q487" s="88"/>
      <c r="S487" s="88"/>
      <c r="U487" s="671"/>
    </row>
    <row r="488" spans="3:21">
      <c r="C488" s="88"/>
      <c r="E488" s="88"/>
      <c r="G488" s="88"/>
      <c r="I488" s="88"/>
      <c r="K488" s="88"/>
      <c r="M488" s="88"/>
      <c r="O488" s="88"/>
      <c r="Q488" s="88"/>
      <c r="S488" s="88"/>
      <c r="U488" s="671"/>
    </row>
    <row r="489" spans="3:21">
      <c r="C489" s="88"/>
      <c r="E489" s="88"/>
      <c r="G489" s="88"/>
      <c r="I489" s="88"/>
      <c r="K489" s="88"/>
      <c r="M489" s="88"/>
      <c r="O489" s="88"/>
      <c r="Q489" s="88"/>
      <c r="S489" s="88"/>
      <c r="U489" s="671"/>
    </row>
    <row r="490" spans="3:21">
      <c r="C490" s="88"/>
      <c r="E490" s="88"/>
      <c r="G490" s="88"/>
      <c r="I490" s="88"/>
      <c r="K490" s="88"/>
      <c r="M490" s="88"/>
      <c r="O490" s="88"/>
      <c r="Q490" s="88"/>
      <c r="S490" s="88"/>
      <c r="U490" s="671"/>
    </row>
    <row r="491" spans="3:21">
      <c r="C491" s="88"/>
      <c r="E491" s="88"/>
      <c r="G491" s="88"/>
      <c r="I491" s="88"/>
      <c r="K491" s="88"/>
      <c r="M491" s="88"/>
      <c r="O491" s="88"/>
      <c r="Q491" s="88"/>
      <c r="S491" s="88"/>
      <c r="U491" s="671"/>
    </row>
    <row r="492" spans="3:21">
      <c r="C492" s="88"/>
      <c r="E492" s="88"/>
      <c r="G492" s="88"/>
      <c r="I492" s="88"/>
      <c r="K492" s="88"/>
      <c r="M492" s="88"/>
      <c r="O492" s="88"/>
      <c r="Q492" s="88"/>
      <c r="S492" s="88"/>
      <c r="U492" s="671"/>
    </row>
    <row r="493" spans="3:21">
      <c r="C493" s="88"/>
      <c r="E493" s="88"/>
      <c r="G493" s="88"/>
      <c r="I493" s="88"/>
      <c r="K493" s="88"/>
      <c r="M493" s="88"/>
      <c r="O493" s="88"/>
      <c r="Q493" s="88"/>
      <c r="S493" s="88"/>
      <c r="U493" s="671"/>
    </row>
    <row r="494" spans="3:21">
      <c r="C494" s="88"/>
      <c r="E494" s="88"/>
      <c r="G494" s="88"/>
      <c r="I494" s="88"/>
      <c r="K494" s="88"/>
      <c r="M494" s="88"/>
      <c r="O494" s="88"/>
      <c r="Q494" s="88"/>
      <c r="S494" s="88"/>
      <c r="U494" s="671"/>
    </row>
    <row r="495" spans="3:21">
      <c r="C495" s="88"/>
      <c r="E495" s="88"/>
      <c r="G495" s="88"/>
      <c r="I495" s="88"/>
      <c r="K495" s="88"/>
      <c r="M495" s="88"/>
      <c r="O495" s="88"/>
      <c r="Q495" s="88"/>
      <c r="S495" s="88"/>
      <c r="U495" s="671"/>
    </row>
    <row r="496" spans="3:21">
      <c r="C496" s="88"/>
      <c r="E496" s="88"/>
      <c r="G496" s="88"/>
      <c r="I496" s="88"/>
      <c r="K496" s="88"/>
      <c r="M496" s="88"/>
      <c r="O496" s="88"/>
      <c r="Q496" s="88"/>
      <c r="S496" s="88"/>
      <c r="U496" s="671"/>
    </row>
    <row r="497" spans="3:21">
      <c r="C497" s="88"/>
      <c r="E497" s="88"/>
      <c r="G497" s="88"/>
      <c r="I497" s="88"/>
      <c r="K497" s="88"/>
      <c r="M497" s="88"/>
      <c r="O497" s="88"/>
      <c r="Q497" s="88"/>
      <c r="S497" s="88"/>
      <c r="U497" s="671"/>
    </row>
    <row r="498" spans="3:21">
      <c r="C498" s="88"/>
      <c r="E498" s="88"/>
      <c r="G498" s="88"/>
      <c r="I498" s="88"/>
      <c r="K498" s="88"/>
      <c r="M498" s="88"/>
      <c r="O498" s="88"/>
      <c r="Q498" s="88"/>
      <c r="S498" s="88"/>
      <c r="U498" s="671"/>
    </row>
    <row r="499" spans="3:21">
      <c r="C499" s="88"/>
      <c r="E499" s="88"/>
      <c r="G499" s="88"/>
      <c r="I499" s="88"/>
      <c r="K499" s="88"/>
      <c r="M499" s="88"/>
      <c r="O499" s="88"/>
      <c r="Q499" s="88"/>
      <c r="S499" s="88"/>
      <c r="U499" s="671"/>
    </row>
    <row r="500" spans="3:21">
      <c r="C500" s="88"/>
      <c r="E500" s="88"/>
      <c r="G500" s="88"/>
      <c r="I500" s="88"/>
      <c r="K500" s="88"/>
      <c r="M500" s="88"/>
      <c r="O500" s="88"/>
      <c r="Q500" s="88"/>
      <c r="S500" s="88"/>
      <c r="U500" s="671"/>
    </row>
    <row r="501" spans="3:21">
      <c r="C501" s="88"/>
      <c r="E501" s="88"/>
      <c r="G501" s="88"/>
      <c r="I501" s="88"/>
      <c r="K501" s="88"/>
      <c r="M501" s="88"/>
      <c r="O501" s="88"/>
      <c r="Q501" s="88"/>
      <c r="S501" s="88"/>
      <c r="U501" s="671"/>
    </row>
    <row r="502" spans="3:21">
      <c r="C502" s="88"/>
      <c r="E502" s="88"/>
      <c r="G502" s="88"/>
      <c r="I502" s="88"/>
      <c r="K502" s="88"/>
      <c r="M502" s="88"/>
      <c r="O502" s="88"/>
      <c r="Q502" s="88"/>
      <c r="S502" s="88"/>
      <c r="U502" s="671"/>
    </row>
    <row r="503" spans="3:21">
      <c r="C503" s="88"/>
      <c r="E503" s="88"/>
      <c r="G503" s="88"/>
      <c r="I503" s="88"/>
      <c r="K503" s="88"/>
      <c r="M503" s="88"/>
      <c r="O503" s="88"/>
      <c r="Q503" s="88"/>
      <c r="S503" s="88"/>
      <c r="U503" s="671"/>
    </row>
    <row r="504" spans="3:21">
      <c r="C504" s="88"/>
      <c r="E504" s="88"/>
      <c r="G504" s="88"/>
      <c r="I504" s="88"/>
      <c r="K504" s="88"/>
      <c r="M504" s="88"/>
      <c r="O504" s="88"/>
      <c r="Q504" s="88"/>
      <c r="S504" s="88"/>
      <c r="U504" s="671"/>
    </row>
    <row r="505" spans="3:21">
      <c r="C505" s="88"/>
      <c r="E505" s="88"/>
      <c r="G505" s="88"/>
      <c r="I505" s="88"/>
      <c r="K505" s="88"/>
      <c r="M505" s="88"/>
      <c r="O505" s="88"/>
      <c r="Q505" s="88"/>
      <c r="S505" s="88"/>
      <c r="U505" s="671"/>
    </row>
    <row r="506" spans="3:21">
      <c r="C506" s="88"/>
      <c r="E506" s="88"/>
      <c r="G506" s="88"/>
      <c r="I506" s="88"/>
      <c r="K506" s="88"/>
      <c r="M506" s="88"/>
      <c r="O506" s="88"/>
      <c r="Q506" s="88"/>
      <c r="S506" s="88"/>
      <c r="U506" s="671"/>
    </row>
    <row r="507" spans="3:21">
      <c r="C507" s="88"/>
      <c r="E507" s="88"/>
      <c r="G507" s="88"/>
      <c r="I507" s="88"/>
      <c r="K507" s="88"/>
      <c r="M507" s="88"/>
      <c r="O507" s="88"/>
      <c r="Q507" s="88"/>
      <c r="S507" s="88"/>
      <c r="U507" s="671"/>
    </row>
    <row r="508" spans="3:21">
      <c r="C508" s="88"/>
      <c r="E508" s="88"/>
      <c r="G508" s="88"/>
      <c r="I508" s="88"/>
      <c r="K508" s="88"/>
      <c r="M508" s="88"/>
      <c r="O508" s="88"/>
      <c r="Q508" s="88"/>
      <c r="S508" s="88"/>
      <c r="U508" s="671"/>
    </row>
    <row r="509" spans="3:21">
      <c r="C509" s="88"/>
      <c r="E509" s="88"/>
      <c r="G509" s="88"/>
      <c r="I509" s="88"/>
      <c r="K509" s="88"/>
      <c r="M509" s="88"/>
      <c r="O509" s="88"/>
      <c r="Q509" s="88"/>
      <c r="S509" s="88"/>
      <c r="U509" s="671"/>
    </row>
    <row r="510" spans="3:21">
      <c r="C510" s="88"/>
      <c r="E510" s="88"/>
      <c r="G510" s="88"/>
      <c r="I510" s="88"/>
      <c r="K510" s="88"/>
      <c r="M510" s="88"/>
      <c r="O510" s="88"/>
      <c r="Q510" s="88"/>
      <c r="S510" s="88"/>
      <c r="U510" s="671"/>
    </row>
    <row r="511" spans="3:21">
      <c r="C511" s="88"/>
      <c r="E511" s="88"/>
      <c r="G511" s="88"/>
      <c r="I511" s="88"/>
      <c r="K511" s="88"/>
      <c r="M511" s="88"/>
      <c r="O511" s="88"/>
      <c r="Q511" s="88"/>
      <c r="S511" s="88"/>
      <c r="U511" s="671"/>
    </row>
    <row r="512" spans="3:21">
      <c r="C512" s="88"/>
      <c r="E512" s="88"/>
      <c r="G512" s="88"/>
      <c r="I512" s="88"/>
      <c r="K512" s="88"/>
      <c r="M512" s="88"/>
      <c r="O512" s="88"/>
      <c r="Q512" s="88"/>
      <c r="S512" s="88"/>
      <c r="U512" s="671"/>
    </row>
    <row r="513" spans="3:21">
      <c r="C513" s="88"/>
      <c r="E513" s="88"/>
      <c r="G513" s="88"/>
      <c r="I513" s="88"/>
      <c r="K513" s="88"/>
      <c r="M513" s="88"/>
      <c r="O513" s="88"/>
      <c r="Q513" s="88"/>
      <c r="S513" s="88"/>
      <c r="U513" s="671"/>
    </row>
    <row r="514" spans="3:21">
      <c r="C514" s="88"/>
      <c r="E514" s="88"/>
      <c r="G514" s="88"/>
      <c r="I514" s="88"/>
      <c r="K514" s="88"/>
      <c r="M514" s="88"/>
      <c r="O514" s="88"/>
      <c r="Q514" s="88"/>
      <c r="S514" s="88"/>
      <c r="U514" s="671"/>
    </row>
    <row r="515" spans="3:21">
      <c r="C515" s="88"/>
      <c r="E515" s="88"/>
      <c r="G515" s="88"/>
      <c r="I515" s="88"/>
      <c r="K515" s="88"/>
      <c r="M515" s="88"/>
      <c r="O515" s="88"/>
      <c r="Q515" s="88"/>
      <c r="S515" s="88"/>
      <c r="U515" s="671"/>
    </row>
    <row r="516" spans="3:21">
      <c r="C516" s="88"/>
      <c r="E516" s="88"/>
      <c r="G516" s="88"/>
      <c r="I516" s="88"/>
      <c r="K516" s="88"/>
      <c r="M516" s="88"/>
      <c r="O516" s="88"/>
      <c r="Q516" s="88"/>
      <c r="S516" s="88"/>
      <c r="U516" s="671"/>
    </row>
    <row r="517" spans="3:21">
      <c r="C517" s="88"/>
      <c r="E517" s="88"/>
      <c r="G517" s="88"/>
      <c r="I517" s="88"/>
      <c r="K517" s="88"/>
      <c r="M517" s="88"/>
      <c r="O517" s="88"/>
      <c r="Q517" s="88"/>
      <c r="S517" s="88"/>
      <c r="U517" s="671"/>
    </row>
    <row r="518" spans="3:21">
      <c r="C518" s="88"/>
      <c r="E518" s="88"/>
      <c r="G518" s="88"/>
      <c r="I518" s="88"/>
      <c r="K518" s="88"/>
      <c r="M518" s="88"/>
      <c r="O518" s="88"/>
      <c r="Q518" s="88"/>
      <c r="S518" s="88"/>
      <c r="U518" s="671"/>
    </row>
    <row r="519" spans="3:21">
      <c r="C519" s="88"/>
      <c r="E519" s="88"/>
      <c r="G519" s="88"/>
      <c r="I519" s="88"/>
      <c r="K519" s="88"/>
      <c r="M519" s="88"/>
      <c r="O519" s="88"/>
      <c r="Q519" s="88"/>
      <c r="S519" s="88"/>
      <c r="U519" s="671"/>
    </row>
    <row r="520" spans="3:21">
      <c r="C520" s="88"/>
      <c r="E520" s="88"/>
      <c r="G520" s="88"/>
      <c r="I520" s="88"/>
      <c r="K520" s="88"/>
      <c r="M520" s="88"/>
      <c r="O520" s="88"/>
      <c r="Q520" s="88"/>
      <c r="S520" s="88"/>
      <c r="U520" s="671"/>
    </row>
    <row r="521" spans="3:21">
      <c r="C521" s="88"/>
      <c r="E521" s="88"/>
      <c r="G521" s="88"/>
      <c r="I521" s="88"/>
      <c r="K521" s="88"/>
      <c r="M521" s="88"/>
      <c r="O521" s="88"/>
      <c r="Q521" s="88"/>
      <c r="S521" s="88"/>
      <c r="U521" s="671"/>
    </row>
    <row r="522" spans="3:21">
      <c r="C522" s="88"/>
      <c r="E522" s="88"/>
      <c r="G522" s="88"/>
      <c r="I522" s="88"/>
      <c r="K522" s="88"/>
      <c r="M522" s="88"/>
      <c r="O522" s="88"/>
      <c r="Q522" s="88"/>
      <c r="S522" s="88"/>
      <c r="U522" s="671"/>
    </row>
    <row r="523" spans="3:21">
      <c r="C523" s="88"/>
      <c r="E523" s="88"/>
      <c r="G523" s="88"/>
      <c r="I523" s="88"/>
      <c r="K523" s="88"/>
      <c r="M523" s="88"/>
      <c r="O523" s="88"/>
      <c r="Q523" s="88"/>
      <c r="S523" s="88"/>
      <c r="U523" s="671"/>
    </row>
    <row r="524" spans="3:21">
      <c r="C524" s="88"/>
      <c r="E524" s="88"/>
      <c r="G524" s="88"/>
      <c r="I524" s="88"/>
      <c r="K524" s="88"/>
      <c r="M524" s="88"/>
      <c r="O524" s="88"/>
      <c r="Q524" s="88"/>
      <c r="S524" s="88"/>
      <c r="U524" s="671"/>
    </row>
    <row r="525" spans="3:21">
      <c r="C525" s="88"/>
      <c r="E525" s="88"/>
      <c r="G525" s="88"/>
      <c r="I525" s="88"/>
      <c r="K525" s="88"/>
      <c r="M525" s="88"/>
      <c r="O525" s="88"/>
      <c r="Q525" s="88"/>
      <c r="S525" s="88"/>
      <c r="U525" s="671"/>
    </row>
    <row r="526" spans="3:21">
      <c r="C526" s="88"/>
      <c r="E526" s="88"/>
      <c r="G526" s="88"/>
      <c r="I526" s="88"/>
      <c r="K526" s="88"/>
      <c r="M526" s="88"/>
      <c r="O526" s="88"/>
      <c r="Q526" s="88"/>
      <c r="S526" s="88"/>
      <c r="U526" s="671"/>
    </row>
    <row r="527" spans="3:21">
      <c r="C527" s="88"/>
      <c r="E527" s="88"/>
      <c r="G527" s="88"/>
      <c r="I527" s="88"/>
      <c r="K527" s="88"/>
      <c r="M527" s="88"/>
      <c r="O527" s="88"/>
      <c r="Q527" s="88"/>
      <c r="S527" s="88"/>
      <c r="U527" s="671"/>
    </row>
    <row r="528" spans="3:21">
      <c r="C528" s="88"/>
      <c r="E528" s="88"/>
      <c r="G528" s="88"/>
      <c r="I528" s="88"/>
      <c r="K528" s="88"/>
      <c r="M528" s="88"/>
      <c r="O528" s="88"/>
      <c r="Q528" s="88"/>
      <c r="S528" s="88"/>
      <c r="U528" s="671"/>
    </row>
    <row r="529" spans="3:21">
      <c r="C529" s="88"/>
      <c r="E529" s="88"/>
      <c r="G529" s="88"/>
      <c r="I529" s="88"/>
      <c r="K529" s="88"/>
      <c r="M529" s="88"/>
      <c r="O529" s="88"/>
      <c r="Q529" s="88"/>
      <c r="S529" s="88"/>
      <c r="U529" s="671"/>
    </row>
    <row r="530" spans="3:21">
      <c r="C530" s="88"/>
      <c r="E530" s="88"/>
      <c r="G530" s="88"/>
      <c r="I530" s="88"/>
      <c r="K530" s="88"/>
      <c r="M530" s="88"/>
      <c r="O530" s="88"/>
      <c r="Q530" s="88"/>
      <c r="S530" s="88"/>
      <c r="U530" s="671"/>
    </row>
    <row r="531" spans="3:21">
      <c r="C531" s="88"/>
      <c r="E531" s="88"/>
      <c r="G531" s="88"/>
      <c r="I531" s="88"/>
      <c r="K531" s="88"/>
      <c r="M531" s="88"/>
      <c r="O531" s="88"/>
      <c r="Q531" s="88"/>
      <c r="S531" s="88"/>
      <c r="U531" s="671"/>
    </row>
    <row r="532" spans="3:21">
      <c r="C532" s="88"/>
      <c r="E532" s="88"/>
      <c r="G532" s="88"/>
      <c r="I532" s="88"/>
      <c r="K532" s="88"/>
      <c r="M532" s="88"/>
      <c r="O532" s="88"/>
      <c r="Q532" s="88"/>
      <c r="S532" s="88"/>
      <c r="U532" s="671"/>
    </row>
    <row r="533" spans="3:21">
      <c r="C533" s="88"/>
      <c r="E533" s="88"/>
      <c r="G533" s="88"/>
      <c r="I533" s="88"/>
      <c r="K533" s="88"/>
      <c r="M533" s="88"/>
      <c r="O533" s="88"/>
      <c r="Q533" s="88"/>
      <c r="S533" s="88"/>
      <c r="U533" s="671"/>
    </row>
    <row r="534" spans="3:21">
      <c r="C534" s="88"/>
      <c r="E534" s="88"/>
      <c r="G534" s="88"/>
      <c r="I534" s="88"/>
      <c r="K534" s="88"/>
      <c r="M534" s="88"/>
      <c r="O534" s="88"/>
      <c r="Q534" s="88"/>
      <c r="S534" s="88"/>
      <c r="U534" s="671"/>
    </row>
    <row r="535" spans="3:21">
      <c r="C535" s="88"/>
      <c r="E535" s="88"/>
      <c r="G535" s="88"/>
      <c r="I535" s="88"/>
      <c r="K535" s="88"/>
      <c r="M535" s="88"/>
      <c r="O535" s="88"/>
      <c r="Q535" s="88"/>
      <c r="S535" s="88"/>
      <c r="U535" s="671"/>
    </row>
    <row r="536" spans="3:21">
      <c r="C536" s="88"/>
      <c r="E536" s="88"/>
      <c r="G536" s="88"/>
      <c r="I536" s="88"/>
      <c r="K536" s="88"/>
      <c r="M536" s="88"/>
      <c r="O536" s="88"/>
      <c r="Q536" s="88"/>
      <c r="S536" s="88"/>
      <c r="U536" s="671"/>
    </row>
    <row r="537" spans="3:21">
      <c r="C537" s="88"/>
      <c r="E537" s="88"/>
      <c r="G537" s="88"/>
      <c r="I537" s="88"/>
      <c r="K537" s="88"/>
      <c r="M537" s="88"/>
      <c r="O537" s="88"/>
      <c r="Q537" s="88"/>
      <c r="S537" s="88"/>
      <c r="U537" s="671"/>
    </row>
    <row r="538" spans="3:21">
      <c r="C538" s="88"/>
      <c r="E538" s="88"/>
      <c r="G538" s="88"/>
      <c r="I538" s="88"/>
      <c r="K538" s="88"/>
      <c r="M538" s="88"/>
      <c r="O538" s="88"/>
      <c r="Q538" s="88"/>
      <c r="S538" s="88"/>
      <c r="U538" s="671"/>
    </row>
    <row r="539" spans="3:21">
      <c r="C539" s="88"/>
      <c r="E539" s="88"/>
      <c r="G539" s="88"/>
      <c r="I539" s="88"/>
      <c r="K539" s="88"/>
      <c r="M539" s="88"/>
      <c r="O539" s="88"/>
      <c r="Q539" s="88"/>
      <c r="S539" s="88"/>
      <c r="U539" s="671"/>
    </row>
    <row r="540" spans="3:21">
      <c r="C540" s="88"/>
      <c r="E540" s="88"/>
      <c r="G540" s="88"/>
      <c r="I540" s="88"/>
      <c r="K540" s="88"/>
      <c r="M540" s="88"/>
      <c r="O540" s="88"/>
      <c r="Q540" s="88"/>
      <c r="S540" s="88"/>
      <c r="U540" s="671"/>
    </row>
    <row r="541" spans="3:21">
      <c r="C541" s="88"/>
      <c r="E541" s="88"/>
      <c r="G541" s="88"/>
      <c r="I541" s="88"/>
      <c r="K541" s="88"/>
      <c r="M541" s="88"/>
      <c r="O541" s="88"/>
      <c r="Q541" s="88"/>
      <c r="S541" s="88"/>
      <c r="U541" s="671"/>
    </row>
    <row r="542" spans="3:21">
      <c r="C542" s="88"/>
      <c r="E542" s="88"/>
      <c r="G542" s="88"/>
      <c r="I542" s="88"/>
      <c r="K542" s="88"/>
      <c r="M542" s="88"/>
      <c r="O542" s="88"/>
      <c r="Q542" s="88"/>
      <c r="S542" s="88"/>
      <c r="U542" s="671"/>
    </row>
    <row r="543" spans="3:21">
      <c r="C543" s="88"/>
      <c r="E543" s="88"/>
      <c r="G543" s="88"/>
      <c r="I543" s="88"/>
      <c r="K543" s="88"/>
      <c r="M543" s="88"/>
      <c r="O543" s="88"/>
      <c r="Q543" s="88"/>
      <c r="S543" s="88"/>
      <c r="U543" s="671"/>
    </row>
    <row r="544" spans="3:21">
      <c r="C544" s="88"/>
      <c r="E544" s="88"/>
      <c r="G544" s="88"/>
      <c r="I544" s="88"/>
      <c r="K544" s="88"/>
      <c r="M544" s="88"/>
      <c r="O544" s="88"/>
      <c r="Q544" s="88"/>
      <c r="S544" s="88"/>
      <c r="U544" s="671"/>
    </row>
    <row r="545" spans="3:21">
      <c r="C545" s="88"/>
      <c r="E545" s="88"/>
      <c r="G545" s="88"/>
      <c r="I545" s="88"/>
      <c r="K545" s="88"/>
      <c r="M545" s="88"/>
      <c r="O545" s="88"/>
      <c r="Q545" s="88"/>
      <c r="S545" s="88"/>
      <c r="U545" s="671"/>
    </row>
    <row r="546" spans="3:21">
      <c r="C546" s="88"/>
      <c r="E546" s="88"/>
      <c r="G546" s="88"/>
      <c r="I546" s="88"/>
      <c r="K546" s="88"/>
      <c r="M546" s="88"/>
      <c r="O546" s="88"/>
      <c r="Q546" s="88"/>
      <c r="S546" s="88"/>
      <c r="U546" s="671"/>
    </row>
    <row r="547" spans="3:21">
      <c r="C547" s="88"/>
      <c r="E547" s="88"/>
      <c r="G547" s="88"/>
      <c r="I547" s="88"/>
      <c r="K547" s="88"/>
      <c r="M547" s="88"/>
      <c r="O547" s="88"/>
      <c r="Q547" s="88"/>
      <c r="S547" s="88"/>
      <c r="U547" s="671"/>
    </row>
    <row r="548" spans="3:21">
      <c r="C548" s="88"/>
      <c r="E548" s="88"/>
      <c r="G548" s="88"/>
      <c r="I548" s="88"/>
      <c r="K548" s="88"/>
      <c r="M548" s="88"/>
      <c r="O548" s="88"/>
      <c r="Q548" s="88"/>
      <c r="S548" s="88"/>
      <c r="U548" s="671"/>
    </row>
    <row r="549" spans="3:21">
      <c r="C549" s="88"/>
      <c r="E549" s="88"/>
      <c r="G549" s="88"/>
      <c r="I549" s="88"/>
      <c r="K549" s="88"/>
      <c r="M549" s="88"/>
      <c r="O549" s="88"/>
      <c r="Q549" s="88"/>
      <c r="S549" s="88"/>
      <c r="U549" s="671"/>
    </row>
    <row r="550" spans="3:21">
      <c r="C550" s="88"/>
      <c r="E550" s="88"/>
      <c r="G550" s="88"/>
      <c r="I550" s="88"/>
      <c r="K550" s="88"/>
      <c r="M550" s="88"/>
      <c r="O550" s="88"/>
      <c r="Q550" s="88"/>
      <c r="S550" s="88"/>
      <c r="U550" s="671"/>
    </row>
    <row r="551" spans="3:21">
      <c r="C551" s="88"/>
      <c r="E551" s="88"/>
      <c r="G551" s="88"/>
      <c r="I551" s="88"/>
      <c r="K551" s="88"/>
      <c r="M551" s="88"/>
      <c r="O551" s="88"/>
      <c r="Q551" s="88"/>
      <c r="S551" s="88"/>
      <c r="U551" s="671"/>
    </row>
    <row r="552" spans="3:21">
      <c r="C552" s="88"/>
      <c r="E552" s="88"/>
      <c r="G552" s="88"/>
      <c r="I552" s="88"/>
      <c r="K552" s="88"/>
      <c r="M552" s="88"/>
      <c r="O552" s="88"/>
      <c r="Q552" s="88"/>
      <c r="S552" s="88"/>
      <c r="U552" s="671"/>
    </row>
    <row r="553" spans="3:21">
      <c r="C553" s="88"/>
      <c r="E553" s="88"/>
      <c r="G553" s="88"/>
      <c r="I553" s="88"/>
      <c r="K553" s="88"/>
      <c r="M553" s="88"/>
      <c r="O553" s="88"/>
      <c r="Q553" s="88"/>
      <c r="S553" s="88"/>
      <c r="U553" s="671"/>
    </row>
    <row r="554" spans="3:21">
      <c r="C554" s="88"/>
      <c r="E554" s="88"/>
      <c r="G554" s="88"/>
      <c r="I554" s="88"/>
      <c r="K554" s="88"/>
      <c r="M554" s="88"/>
      <c r="O554" s="88"/>
      <c r="Q554" s="88"/>
      <c r="S554" s="88"/>
      <c r="U554" s="671"/>
    </row>
    <row r="555" spans="3:21">
      <c r="C555" s="88"/>
      <c r="E555" s="88"/>
      <c r="G555" s="88"/>
      <c r="I555" s="88"/>
      <c r="K555" s="88"/>
      <c r="M555" s="88"/>
      <c r="O555" s="88"/>
      <c r="Q555" s="88"/>
      <c r="S555" s="88"/>
      <c r="U555" s="671"/>
    </row>
    <row r="556" spans="3:21">
      <c r="C556" s="88"/>
      <c r="E556" s="88"/>
      <c r="G556" s="88"/>
      <c r="I556" s="88"/>
      <c r="K556" s="88"/>
      <c r="M556" s="88"/>
      <c r="O556" s="88"/>
      <c r="Q556" s="88"/>
      <c r="S556" s="88"/>
      <c r="U556" s="671"/>
    </row>
    <row r="557" spans="3:21">
      <c r="C557" s="88"/>
      <c r="E557" s="88"/>
      <c r="G557" s="88"/>
      <c r="I557" s="88"/>
      <c r="K557" s="88"/>
      <c r="M557" s="88"/>
      <c r="O557" s="88"/>
      <c r="Q557" s="88"/>
      <c r="S557" s="88"/>
      <c r="U557" s="671"/>
    </row>
    <row r="558" spans="3:21">
      <c r="C558" s="88"/>
      <c r="E558" s="88"/>
      <c r="G558" s="88"/>
      <c r="I558" s="88"/>
      <c r="K558" s="88"/>
      <c r="M558" s="88"/>
      <c r="O558" s="88"/>
      <c r="Q558" s="88"/>
      <c r="S558" s="88"/>
      <c r="U558" s="671"/>
    </row>
    <row r="559" spans="3:21">
      <c r="C559" s="88"/>
      <c r="E559" s="88"/>
      <c r="G559" s="88"/>
      <c r="I559" s="88"/>
      <c r="K559" s="88"/>
      <c r="M559" s="88"/>
      <c r="O559" s="88"/>
      <c r="Q559" s="88"/>
      <c r="S559" s="88"/>
      <c r="U559" s="671"/>
    </row>
    <row r="560" spans="3:21">
      <c r="C560" s="88"/>
      <c r="E560" s="88"/>
      <c r="G560" s="88"/>
      <c r="I560" s="88"/>
      <c r="K560" s="88"/>
      <c r="M560" s="88"/>
      <c r="O560" s="88"/>
      <c r="Q560" s="88"/>
      <c r="S560" s="88"/>
      <c r="U560" s="671"/>
    </row>
    <row r="561" spans="3:21">
      <c r="C561" s="88"/>
      <c r="E561" s="88"/>
      <c r="G561" s="88"/>
      <c r="I561" s="88"/>
      <c r="K561" s="88"/>
      <c r="M561" s="88"/>
      <c r="O561" s="88"/>
      <c r="Q561" s="88"/>
      <c r="S561" s="88"/>
      <c r="U561" s="671"/>
    </row>
    <row r="562" spans="3:21">
      <c r="C562" s="88"/>
      <c r="E562" s="88"/>
      <c r="G562" s="88"/>
      <c r="I562" s="88"/>
      <c r="K562" s="88"/>
      <c r="M562" s="88"/>
      <c r="O562" s="88"/>
      <c r="Q562" s="88"/>
      <c r="S562" s="88"/>
      <c r="U562" s="671"/>
    </row>
    <row r="563" spans="3:21">
      <c r="C563" s="88"/>
      <c r="E563" s="88"/>
      <c r="G563" s="88"/>
      <c r="I563" s="88"/>
      <c r="K563" s="88"/>
      <c r="M563" s="88"/>
      <c r="O563" s="88"/>
      <c r="Q563" s="88"/>
      <c r="S563" s="88"/>
      <c r="U563" s="671"/>
    </row>
    <row r="564" spans="3:21">
      <c r="C564" s="88"/>
      <c r="E564" s="88"/>
      <c r="G564" s="88"/>
      <c r="I564" s="88"/>
      <c r="K564" s="88"/>
      <c r="M564" s="88"/>
      <c r="O564" s="88"/>
      <c r="Q564" s="88"/>
      <c r="S564" s="88"/>
      <c r="U564" s="671"/>
    </row>
    <row r="565" spans="3:21">
      <c r="C565" s="88"/>
      <c r="E565" s="88"/>
      <c r="G565" s="88"/>
      <c r="I565" s="88"/>
      <c r="K565" s="88"/>
      <c r="M565" s="88"/>
      <c r="O565" s="88"/>
      <c r="Q565" s="88"/>
      <c r="S565" s="88"/>
      <c r="U565" s="671"/>
    </row>
    <row r="566" spans="3:21">
      <c r="C566" s="88"/>
      <c r="E566" s="88"/>
      <c r="G566" s="88"/>
      <c r="I566" s="88"/>
      <c r="K566" s="88"/>
      <c r="M566" s="88"/>
      <c r="O566" s="88"/>
      <c r="Q566" s="88"/>
      <c r="S566" s="88"/>
      <c r="U566" s="671"/>
    </row>
    <row r="567" spans="3:21">
      <c r="C567" s="88"/>
      <c r="E567" s="88"/>
      <c r="G567" s="88"/>
      <c r="I567" s="88"/>
      <c r="K567" s="88"/>
      <c r="M567" s="88"/>
      <c r="O567" s="88"/>
      <c r="Q567" s="88"/>
      <c r="S567" s="88"/>
      <c r="U567" s="671"/>
    </row>
    <row r="568" spans="3:21">
      <c r="C568" s="88"/>
      <c r="E568" s="88"/>
      <c r="G568" s="88"/>
      <c r="I568" s="88"/>
      <c r="K568" s="88"/>
      <c r="M568" s="88"/>
      <c r="O568" s="88"/>
      <c r="Q568" s="88"/>
      <c r="S568" s="88"/>
      <c r="U568" s="671"/>
    </row>
    <row r="569" spans="3:21">
      <c r="C569" s="88"/>
      <c r="E569" s="88"/>
      <c r="G569" s="88"/>
      <c r="I569" s="88"/>
      <c r="K569" s="88"/>
      <c r="M569" s="88"/>
      <c r="O569" s="88"/>
      <c r="Q569" s="88"/>
      <c r="S569" s="88"/>
      <c r="U569" s="671"/>
    </row>
    <row r="570" spans="3:21">
      <c r="C570" s="88"/>
      <c r="E570" s="88"/>
      <c r="G570" s="88"/>
      <c r="I570" s="88"/>
      <c r="K570" s="88"/>
      <c r="M570" s="88"/>
      <c r="O570" s="88"/>
      <c r="Q570" s="88"/>
      <c r="S570" s="88"/>
      <c r="U570" s="671"/>
    </row>
    <row r="571" spans="3:21">
      <c r="C571" s="88"/>
      <c r="E571" s="88"/>
      <c r="G571" s="88"/>
      <c r="I571" s="88"/>
      <c r="K571" s="88"/>
      <c r="M571" s="88"/>
      <c r="O571" s="88"/>
      <c r="Q571" s="88"/>
      <c r="S571" s="88"/>
      <c r="U571" s="671"/>
    </row>
    <row r="572" spans="3:21">
      <c r="C572" s="88"/>
      <c r="E572" s="88"/>
      <c r="G572" s="88"/>
      <c r="I572" s="88"/>
      <c r="K572" s="88"/>
      <c r="M572" s="88"/>
      <c r="O572" s="88"/>
      <c r="Q572" s="88"/>
      <c r="S572" s="88"/>
      <c r="U572" s="671"/>
    </row>
    <row r="573" spans="3:21">
      <c r="C573" s="88"/>
      <c r="E573" s="88"/>
      <c r="G573" s="88"/>
      <c r="I573" s="88"/>
      <c r="K573" s="88"/>
      <c r="M573" s="88"/>
      <c r="O573" s="88"/>
      <c r="Q573" s="88"/>
      <c r="S573" s="88"/>
      <c r="U573" s="671"/>
    </row>
    <row r="574" spans="3:21">
      <c r="C574" s="88"/>
      <c r="E574" s="88"/>
      <c r="G574" s="88"/>
      <c r="I574" s="88"/>
      <c r="K574" s="88"/>
      <c r="M574" s="88"/>
      <c r="O574" s="88"/>
      <c r="Q574" s="88"/>
      <c r="S574" s="88"/>
      <c r="U574" s="671"/>
    </row>
    <row r="575" spans="3:21">
      <c r="C575" s="88"/>
      <c r="E575" s="88"/>
      <c r="G575" s="88"/>
      <c r="I575" s="88"/>
      <c r="K575" s="88"/>
      <c r="M575" s="88"/>
      <c r="O575" s="88"/>
      <c r="Q575" s="88"/>
      <c r="S575" s="88"/>
      <c r="U575" s="671"/>
    </row>
    <row r="576" spans="3:21">
      <c r="C576" s="88"/>
      <c r="E576" s="88"/>
      <c r="G576" s="88"/>
      <c r="I576" s="88"/>
      <c r="K576" s="88"/>
      <c r="M576" s="88"/>
      <c r="O576" s="88"/>
      <c r="Q576" s="88"/>
      <c r="S576" s="88"/>
      <c r="U576" s="671"/>
    </row>
    <row r="577" spans="3:21">
      <c r="C577" s="88"/>
      <c r="E577" s="88"/>
      <c r="G577" s="88"/>
      <c r="I577" s="88"/>
      <c r="K577" s="88"/>
      <c r="M577" s="88"/>
      <c r="O577" s="88"/>
      <c r="Q577" s="88"/>
      <c r="S577" s="88"/>
      <c r="U577" s="671"/>
    </row>
    <row r="578" spans="3:21">
      <c r="C578" s="88"/>
      <c r="E578" s="88"/>
      <c r="G578" s="88"/>
      <c r="I578" s="88"/>
      <c r="K578" s="88"/>
      <c r="M578" s="88"/>
      <c r="O578" s="88"/>
      <c r="Q578" s="88"/>
      <c r="S578" s="88"/>
      <c r="U578" s="671"/>
    </row>
    <row r="579" spans="3:21">
      <c r="C579" s="88"/>
      <c r="E579" s="88"/>
      <c r="G579" s="88"/>
      <c r="I579" s="88"/>
      <c r="K579" s="88"/>
      <c r="M579" s="88"/>
      <c r="O579" s="88"/>
      <c r="Q579" s="88"/>
      <c r="S579" s="88"/>
      <c r="U579" s="671"/>
    </row>
    <row r="580" spans="3:21">
      <c r="C580" s="88"/>
      <c r="E580" s="88"/>
      <c r="G580" s="88"/>
      <c r="I580" s="88"/>
      <c r="K580" s="88"/>
      <c r="M580" s="88"/>
      <c r="O580" s="88"/>
      <c r="Q580" s="88"/>
      <c r="S580" s="88"/>
      <c r="U580" s="671"/>
    </row>
    <row r="581" spans="3:21">
      <c r="C581" s="88"/>
      <c r="E581" s="88"/>
      <c r="G581" s="88"/>
      <c r="I581" s="88"/>
      <c r="K581" s="88"/>
      <c r="M581" s="88"/>
      <c r="O581" s="88"/>
      <c r="Q581" s="88"/>
      <c r="S581" s="88"/>
      <c r="U581" s="671"/>
    </row>
    <row r="582" spans="3:21">
      <c r="C582" s="88"/>
      <c r="E582" s="88"/>
      <c r="G582" s="88"/>
      <c r="I582" s="88"/>
      <c r="K582" s="88"/>
      <c r="M582" s="88"/>
      <c r="O582" s="88"/>
      <c r="Q582" s="88"/>
      <c r="S582" s="88"/>
      <c r="U582" s="671"/>
    </row>
    <row r="583" spans="3:21">
      <c r="C583" s="88"/>
      <c r="E583" s="88"/>
      <c r="G583" s="88"/>
      <c r="I583" s="88"/>
      <c r="K583" s="88"/>
      <c r="M583" s="88"/>
      <c r="O583" s="88"/>
      <c r="Q583" s="88"/>
      <c r="S583" s="88"/>
      <c r="U583" s="671"/>
    </row>
    <row r="584" spans="3:21">
      <c r="C584" s="88"/>
      <c r="E584" s="88"/>
      <c r="G584" s="88"/>
      <c r="I584" s="88"/>
      <c r="K584" s="88"/>
      <c r="M584" s="88"/>
      <c r="O584" s="88"/>
      <c r="Q584" s="88"/>
      <c r="S584" s="88"/>
      <c r="U584" s="671"/>
    </row>
    <row r="585" spans="3:21">
      <c r="C585" s="88"/>
      <c r="E585" s="88"/>
      <c r="G585" s="88"/>
      <c r="I585" s="88"/>
      <c r="K585" s="88"/>
      <c r="M585" s="88"/>
      <c r="O585" s="88"/>
      <c r="Q585" s="88"/>
      <c r="S585" s="88"/>
      <c r="U585" s="671"/>
    </row>
    <row r="586" spans="3:21">
      <c r="C586" s="88"/>
      <c r="E586" s="88"/>
      <c r="G586" s="88"/>
      <c r="I586" s="88"/>
      <c r="K586" s="88"/>
      <c r="M586" s="88"/>
      <c r="O586" s="88"/>
      <c r="Q586" s="88"/>
      <c r="S586" s="88"/>
      <c r="U586" s="671"/>
    </row>
    <row r="587" spans="3:21">
      <c r="C587" s="88"/>
      <c r="E587" s="88"/>
      <c r="G587" s="88"/>
      <c r="I587" s="88"/>
      <c r="K587" s="88"/>
      <c r="M587" s="88"/>
      <c r="O587" s="88"/>
      <c r="Q587" s="88"/>
      <c r="S587" s="88"/>
      <c r="U587" s="671"/>
    </row>
    <row r="588" spans="3:21">
      <c r="C588" s="88"/>
      <c r="E588" s="88"/>
      <c r="G588" s="88"/>
      <c r="I588" s="88"/>
      <c r="K588" s="88"/>
      <c r="M588" s="88"/>
      <c r="O588" s="88"/>
      <c r="Q588" s="88"/>
      <c r="S588" s="88"/>
      <c r="U588" s="671"/>
    </row>
    <row r="589" spans="3:21">
      <c r="C589" s="88"/>
      <c r="E589" s="88"/>
      <c r="G589" s="88"/>
      <c r="I589" s="88"/>
      <c r="K589" s="88"/>
      <c r="M589" s="88"/>
      <c r="O589" s="88"/>
      <c r="Q589" s="88"/>
      <c r="S589" s="88"/>
      <c r="U589" s="671"/>
    </row>
    <row r="590" spans="3:21">
      <c r="C590" s="88"/>
      <c r="E590" s="88"/>
      <c r="G590" s="88"/>
      <c r="I590" s="88"/>
      <c r="K590" s="88"/>
      <c r="M590" s="88"/>
      <c r="O590" s="88"/>
      <c r="Q590" s="88"/>
      <c r="S590" s="88"/>
      <c r="U590" s="671"/>
    </row>
    <row r="591" spans="3:21">
      <c r="C591" s="88"/>
      <c r="E591" s="88"/>
      <c r="G591" s="88"/>
      <c r="I591" s="88"/>
      <c r="K591" s="88"/>
      <c r="M591" s="88"/>
      <c r="O591" s="88"/>
      <c r="Q591" s="88"/>
      <c r="S591" s="88"/>
      <c r="U591" s="671"/>
    </row>
    <row r="592" spans="3:21">
      <c r="C592" s="88"/>
      <c r="E592" s="88"/>
      <c r="G592" s="88"/>
      <c r="I592" s="88"/>
      <c r="K592" s="88"/>
      <c r="M592" s="88"/>
      <c r="O592" s="88"/>
      <c r="Q592" s="88"/>
      <c r="S592" s="88"/>
      <c r="U592" s="671"/>
    </row>
    <row r="593" spans="3:21">
      <c r="C593" s="88"/>
      <c r="E593" s="88"/>
      <c r="G593" s="88"/>
      <c r="I593" s="88"/>
      <c r="K593" s="88"/>
      <c r="M593" s="88"/>
      <c r="O593" s="88"/>
      <c r="Q593" s="88"/>
      <c r="S593" s="88"/>
      <c r="U593" s="671"/>
    </row>
    <row r="594" spans="3:21">
      <c r="C594" s="88"/>
      <c r="E594" s="88"/>
      <c r="G594" s="88"/>
      <c r="I594" s="88"/>
      <c r="K594" s="88"/>
      <c r="M594" s="88"/>
      <c r="O594" s="88"/>
      <c r="Q594" s="88"/>
      <c r="S594" s="88"/>
      <c r="U594" s="671"/>
    </row>
    <row r="595" spans="3:21">
      <c r="C595" s="88"/>
      <c r="E595" s="88"/>
      <c r="G595" s="88"/>
      <c r="I595" s="88"/>
      <c r="K595" s="88"/>
      <c r="M595" s="88"/>
      <c r="O595" s="88"/>
      <c r="Q595" s="88"/>
      <c r="S595" s="88"/>
      <c r="U595" s="671"/>
    </row>
    <row r="596" spans="3:21">
      <c r="C596" s="88"/>
      <c r="E596" s="88"/>
      <c r="G596" s="88"/>
      <c r="I596" s="88"/>
      <c r="K596" s="88"/>
      <c r="M596" s="88"/>
      <c r="O596" s="88"/>
      <c r="Q596" s="88"/>
      <c r="S596" s="88"/>
      <c r="U596" s="671"/>
    </row>
    <row r="597" spans="3:21">
      <c r="C597" s="88"/>
      <c r="E597" s="88"/>
      <c r="G597" s="88"/>
      <c r="I597" s="88"/>
      <c r="K597" s="88"/>
      <c r="M597" s="88"/>
      <c r="O597" s="88"/>
      <c r="Q597" s="88"/>
      <c r="S597" s="88"/>
      <c r="U597" s="671"/>
    </row>
    <row r="598" spans="3:21">
      <c r="C598" s="88"/>
      <c r="E598" s="88"/>
      <c r="G598" s="88"/>
      <c r="I598" s="88"/>
      <c r="K598" s="88"/>
      <c r="M598" s="88"/>
      <c r="O598" s="88"/>
      <c r="Q598" s="88"/>
      <c r="S598" s="88"/>
      <c r="U598" s="671"/>
    </row>
    <row r="599" spans="3:21">
      <c r="C599" s="88"/>
      <c r="E599" s="88"/>
      <c r="G599" s="88"/>
      <c r="I599" s="88"/>
      <c r="K599" s="88"/>
      <c r="M599" s="88"/>
      <c r="O599" s="88"/>
      <c r="Q599" s="88"/>
      <c r="S599" s="88"/>
      <c r="U599" s="671"/>
    </row>
    <row r="600" spans="3:21">
      <c r="C600" s="88"/>
      <c r="E600" s="88"/>
      <c r="G600" s="88"/>
      <c r="I600" s="88"/>
      <c r="K600" s="88"/>
      <c r="M600" s="88"/>
      <c r="O600" s="88"/>
      <c r="Q600" s="88"/>
      <c r="S600" s="88"/>
      <c r="U600" s="671"/>
    </row>
    <row r="601" spans="3:21">
      <c r="C601" s="88"/>
      <c r="E601" s="88"/>
      <c r="G601" s="88"/>
      <c r="I601" s="88"/>
      <c r="K601" s="88"/>
      <c r="M601" s="88"/>
      <c r="O601" s="88"/>
      <c r="Q601" s="88"/>
      <c r="S601" s="88"/>
      <c r="U601" s="671"/>
    </row>
    <row r="602" spans="3:21">
      <c r="C602" s="88"/>
      <c r="E602" s="88"/>
      <c r="G602" s="88"/>
      <c r="I602" s="88"/>
      <c r="K602" s="88"/>
      <c r="M602" s="88"/>
      <c r="O602" s="88"/>
      <c r="Q602" s="88"/>
      <c r="S602" s="88"/>
      <c r="U602" s="671"/>
    </row>
    <row r="603" spans="3:21">
      <c r="C603" s="88"/>
      <c r="E603" s="88"/>
      <c r="G603" s="88"/>
      <c r="I603" s="88"/>
      <c r="K603" s="88"/>
      <c r="M603" s="88"/>
      <c r="O603" s="88"/>
      <c r="Q603" s="88"/>
      <c r="S603" s="88"/>
      <c r="U603" s="671"/>
    </row>
    <row r="604" spans="3:21">
      <c r="C604" s="88"/>
      <c r="E604" s="88"/>
      <c r="G604" s="88"/>
      <c r="I604" s="88"/>
      <c r="K604" s="88"/>
      <c r="M604" s="88"/>
      <c r="O604" s="88"/>
      <c r="Q604" s="88"/>
      <c r="S604" s="88"/>
      <c r="U604" s="671"/>
    </row>
    <row r="605" spans="3:21">
      <c r="C605" s="88"/>
      <c r="E605" s="88"/>
      <c r="G605" s="88"/>
      <c r="I605" s="88"/>
      <c r="K605" s="88"/>
      <c r="M605" s="88"/>
      <c r="O605" s="88"/>
      <c r="Q605" s="88"/>
      <c r="S605" s="88"/>
      <c r="U605" s="671"/>
    </row>
    <row r="606" spans="3:21">
      <c r="C606" s="88"/>
      <c r="E606" s="88"/>
      <c r="G606" s="88"/>
      <c r="I606" s="88"/>
      <c r="K606" s="88"/>
      <c r="M606" s="88"/>
      <c r="O606" s="88"/>
      <c r="Q606" s="88"/>
      <c r="S606" s="88"/>
      <c r="U606" s="671"/>
    </row>
    <row r="607" spans="3:21">
      <c r="C607" s="88"/>
      <c r="E607" s="88"/>
      <c r="G607" s="88"/>
      <c r="I607" s="88"/>
      <c r="K607" s="88"/>
      <c r="M607" s="88"/>
      <c r="O607" s="88"/>
      <c r="Q607" s="88"/>
      <c r="S607" s="88"/>
      <c r="U607" s="671"/>
    </row>
    <row r="608" spans="3:21">
      <c r="C608" s="88"/>
      <c r="E608" s="88"/>
      <c r="G608" s="88"/>
      <c r="I608" s="88"/>
      <c r="K608" s="88"/>
      <c r="M608" s="88"/>
      <c r="O608" s="88"/>
      <c r="Q608" s="88"/>
      <c r="S608" s="88"/>
      <c r="U608" s="671"/>
    </row>
    <row r="609" spans="3:21">
      <c r="C609" s="88"/>
      <c r="E609" s="88"/>
      <c r="G609" s="88"/>
      <c r="I609" s="88"/>
      <c r="K609" s="88"/>
      <c r="M609" s="88"/>
      <c r="O609" s="88"/>
      <c r="Q609" s="88"/>
      <c r="S609" s="88"/>
      <c r="U609" s="671"/>
    </row>
    <row r="610" spans="3:21">
      <c r="C610" s="88"/>
      <c r="E610" s="88"/>
      <c r="G610" s="88"/>
      <c r="I610" s="88"/>
      <c r="K610" s="88"/>
      <c r="M610" s="88"/>
      <c r="O610" s="88"/>
      <c r="Q610" s="88"/>
      <c r="S610" s="88"/>
      <c r="U610" s="671"/>
    </row>
    <row r="611" spans="3:21">
      <c r="C611" s="88"/>
      <c r="E611" s="88"/>
      <c r="G611" s="88"/>
      <c r="I611" s="88"/>
      <c r="K611" s="88"/>
      <c r="M611" s="88"/>
      <c r="O611" s="88"/>
      <c r="Q611" s="88"/>
      <c r="S611" s="88"/>
      <c r="U611" s="671"/>
    </row>
    <row r="612" spans="3:21">
      <c r="C612" s="88"/>
      <c r="E612" s="88"/>
      <c r="G612" s="88"/>
      <c r="I612" s="88"/>
      <c r="K612" s="88"/>
      <c r="M612" s="88"/>
      <c r="O612" s="88"/>
      <c r="Q612" s="88"/>
      <c r="S612" s="88"/>
      <c r="U612" s="671"/>
    </row>
    <row r="613" spans="3:21">
      <c r="C613" s="88"/>
      <c r="E613" s="88"/>
      <c r="G613" s="88"/>
      <c r="I613" s="88"/>
      <c r="K613" s="88"/>
      <c r="M613" s="88"/>
      <c r="O613" s="88"/>
      <c r="Q613" s="88"/>
      <c r="S613" s="88"/>
      <c r="U613" s="671"/>
    </row>
    <row r="614" spans="3:21">
      <c r="C614" s="88"/>
      <c r="E614" s="88"/>
      <c r="G614" s="88"/>
      <c r="I614" s="88"/>
      <c r="K614" s="88"/>
      <c r="M614" s="88"/>
      <c r="O614" s="88"/>
      <c r="Q614" s="88"/>
      <c r="S614" s="88"/>
      <c r="U614" s="671"/>
    </row>
    <row r="615" spans="3:21">
      <c r="C615" s="88"/>
      <c r="E615" s="88"/>
      <c r="G615" s="88"/>
      <c r="I615" s="88"/>
      <c r="K615" s="88"/>
      <c r="M615" s="88"/>
      <c r="O615" s="88"/>
      <c r="Q615" s="88"/>
      <c r="S615" s="88"/>
      <c r="U615" s="671"/>
    </row>
    <row r="616" spans="3:21">
      <c r="C616" s="88"/>
      <c r="E616" s="88"/>
      <c r="G616" s="88"/>
      <c r="I616" s="88"/>
      <c r="K616" s="88"/>
      <c r="M616" s="88"/>
      <c r="O616" s="88"/>
      <c r="Q616" s="88"/>
      <c r="S616" s="88"/>
      <c r="U616" s="671"/>
    </row>
    <row r="617" spans="3:21">
      <c r="C617" s="88"/>
      <c r="E617" s="88"/>
      <c r="G617" s="88"/>
      <c r="I617" s="88"/>
      <c r="K617" s="88"/>
      <c r="M617" s="88"/>
      <c r="O617" s="88"/>
      <c r="Q617" s="88"/>
      <c r="S617" s="88"/>
      <c r="U617" s="671"/>
    </row>
    <row r="618" spans="3:21">
      <c r="C618" s="88"/>
      <c r="E618" s="88"/>
      <c r="G618" s="88"/>
      <c r="I618" s="88"/>
      <c r="K618" s="88"/>
      <c r="M618" s="88"/>
      <c r="O618" s="88"/>
      <c r="Q618" s="88"/>
      <c r="S618" s="88"/>
      <c r="U618" s="671"/>
    </row>
    <row r="619" spans="3:21">
      <c r="C619" s="88"/>
      <c r="E619" s="88"/>
      <c r="G619" s="88"/>
      <c r="I619" s="88"/>
      <c r="K619" s="88"/>
      <c r="M619" s="88"/>
      <c r="O619" s="88"/>
      <c r="Q619" s="88"/>
      <c r="S619" s="88"/>
      <c r="U619" s="671"/>
    </row>
    <row r="620" spans="3:21">
      <c r="C620" s="88"/>
      <c r="E620" s="88"/>
      <c r="G620" s="88"/>
      <c r="I620" s="88"/>
      <c r="K620" s="88"/>
      <c r="M620" s="88"/>
      <c r="O620" s="88"/>
      <c r="Q620" s="88"/>
      <c r="S620" s="88"/>
      <c r="U620" s="671"/>
    </row>
    <row r="621" spans="3:21">
      <c r="C621" s="88"/>
      <c r="E621" s="88"/>
      <c r="G621" s="88"/>
      <c r="I621" s="88"/>
      <c r="K621" s="88"/>
      <c r="M621" s="88"/>
      <c r="O621" s="88"/>
      <c r="Q621" s="88"/>
      <c r="S621" s="88"/>
      <c r="U621" s="671"/>
    </row>
    <row r="622" spans="3:21">
      <c r="C622" s="88"/>
      <c r="E622" s="88"/>
      <c r="G622" s="88"/>
      <c r="I622" s="88"/>
      <c r="K622" s="88"/>
      <c r="M622" s="88"/>
      <c r="O622" s="88"/>
      <c r="Q622" s="88"/>
      <c r="S622" s="88"/>
      <c r="U622" s="671"/>
    </row>
    <row r="623" spans="3:21">
      <c r="C623" s="88"/>
      <c r="E623" s="88"/>
      <c r="G623" s="88"/>
      <c r="I623" s="88"/>
      <c r="K623" s="88"/>
      <c r="M623" s="88"/>
      <c r="O623" s="88"/>
      <c r="Q623" s="88"/>
      <c r="S623" s="88"/>
      <c r="U623" s="671"/>
    </row>
    <row r="624" spans="3:21">
      <c r="C624" s="88"/>
      <c r="E624" s="88"/>
      <c r="G624" s="88"/>
      <c r="I624" s="88"/>
      <c r="K624" s="88"/>
      <c r="M624" s="88"/>
      <c r="O624" s="88"/>
      <c r="Q624" s="88"/>
      <c r="S624" s="88"/>
      <c r="U624" s="671"/>
    </row>
    <row r="625" spans="3:21">
      <c r="C625" s="88"/>
      <c r="E625" s="88"/>
      <c r="G625" s="88"/>
      <c r="I625" s="88"/>
      <c r="K625" s="88"/>
      <c r="M625" s="88"/>
      <c r="O625" s="88"/>
      <c r="Q625" s="88"/>
      <c r="S625" s="88"/>
      <c r="U625" s="671"/>
    </row>
    <row r="626" spans="3:21">
      <c r="C626" s="88"/>
      <c r="E626" s="88"/>
      <c r="G626" s="88"/>
      <c r="I626" s="88"/>
      <c r="K626" s="88"/>
      <c r="M626" s="88"/>
      <c r="O626" s="88"/>
      <c r="Q626" s="88"/>
      <c r="S626" s="88"/>
      <c r="U626" s="671"/>
    </row>
    <row r="627" spans="3:21">
      <c r="C627" s="88"/>
      <c r="E627" s="88"/>
      <c r="G627" s="88"/>
      <c r="I627" s="88"/>
      <c r="K627" s="88"/>
      <c r="M627" s="88"/>
      <c r="O627" s="88"/>
      <c r="Q627" s="88"/>
      <c r="S627" s="88"/>
      <c r="U627" s="671"/>
    </row>
    <row r="628" spans="3:21">
      <c r="C628" s="88"/>
      <c r="E628" s="88"/>
      <c r="G628" s="88"/>
      <c r="I628" s="88"/>
      <c r="K628" s="88"/>
      <c r="M628" s="88"/>
      <c r="O628" s="88"/>
      <c r="Q628" s="88"/>
      <c r="S628" s="88"/>
      <c r="U628" s="671"/>
    </row>
    <row r="629" spans="3:21">
      <c r="C629" s="88"/>
      <c r="E629" s="88"/>
      <c r="G629" s="88"/>
      <c r="I629" s="88"/>
      <c r="K629" s="88"/>
      <c r="M629" s="88"/>
      <c r="O629" s="88"/>
      <c r="Q629" s="88"/>
      <c r="S629" s="88"/>
      <c r="U629" s="671"/>
    </row>
    <row r="630" spans="3:21">
      <c r="C630" s="88"/>
      <c r="E630" s="88"/>
      <c r="G630" s="88"/>
      <c r="I630" s="88"/>
      <c r="K630" s="88"/>
      <c r="M630" s="88"/>
      <c r="O630" s="88"/>
      <c r="Q630" s="88"/>
      <c r="S630" s="88"/>
      <c r="U630" s="671"/>
    </row>
    <row r="631" spans="3:21">
      <c r="C631" s="88"/>
      <c r="E631" s="88"/>
      <c r="G631" s="88"/>
      <c r="I631" s="88"/>
      <c r="K631" s="88"/>
      <c r="M631" s="88"/>
      <c r="O631" s="88"/>
      <c r="Q631" s="88"/>
      <c r="S631" s="88"/>
      <c r="U631" s="671"/>
    </row>
    <row r="632" spans="3:21">
      <c r="C632" s="88"/>
      <c r="E632" s="88"/>
      <c r="G632" s="88"/>
      <c r="I632" s="88"/>
      <c r="K632" s="88"/>
      <c r="M632" s="88"/>
      <c r="O632" s="88"/>
      <c r="Q632" s="88"/>
      <c r="S632" s="88"/>
      <c r="U632" s="671"/>
    </row>
    <row r="633" spans="3:21">
      <c r="C633" s="88"/>
      <c r="E633" s="88"/>
      <c r="G633" s="88"/>
      <c r="I633" s="88"/>
      <c r="K633" s="88"/>
      <c r="M633" s="88"/>
      <c r="O633" s="88"/>
      <c r="Q633" s="88"/>
      <c r="S633" s="88"/>
      <c r="U633" s="671"/>
    </row>
    <row r="634" spans="3:21">
      <c r="C634" s="88"/>
      <c r="E634" s="88"/>
      <c r="G634" s="88"/>
      <c r="I634" s="88"/>
      <c r="K634" s="88"/>
      <c r="M634" s="88"/>
      <c r="O634" s="88"/>
      <c r="Q634" s="88"/>
      <c r="S634" s="88"/>
      <c r="U634" s="671"/>
    </row>
    <row r="635" spans="3:21">
      <c r="C635" s="88"/>
      <c r="E635" s="88"/>
      <c r="G635" s="88"/>
      <c r="I635" s="88"/>
      <c r="K635" s="88"/>
      <c r="M635" s="88"/>
      <c r="O635" s="88"/>
      <c r="Q635" s="88"/>
      <c r="S635" s="88"/>
      <c r="U635" s="671"/>
    </row>
    <row r="636" spans="3:21">
      <c r="C636" s="88"/>
      <c r="E636" s="88"/>
      <c r="G636" s="88"/>
      <c r="I636" s="88"/>
      <c r="K636" s="88"/>
      <c r="M636" s="88"/>
      <c r="O636" s="88"/>
      <c r="Q636" s="88"/>
      <c r="S636" s="88"/>
      <c r="U636" s="671"/>
    </row>
    <row r="637" spans="3:21">
      <c r="C637" s="88"/>
      <c r="E637" s="88"/>
      <c r="G637" s="88"/>
      <c r="I637" s="88"/>
      <c r="K637" s="88"/>
      <c r="M637" s="88"/>
      <c r="O637" s="88"/>
      <c r="Q637" s="88"/>
      <c r="S637" s="88"/>
      <c r="U637" s="671"/>
    </row>
    <row r="638" spans="3:21">
      <c r="C638" s="88"/>
      <c r="E638" s="88"/>
      <c r="G638" s="88"/>
      <c r="I638" s="88"/>
      <c r="K638" s="88"/>
      <c r="M638" s="88"/>
      <c r="O638" s="88"/>
      <c r="Q638" s="88"/>
      <c r="S638" s="88"/>
      <c r="U638" s="671"/>
    </row>
    <row r="639" spans="3:21">
      <c r="C639" s="88"/>
      <c r="E639" s="88"/>
      <c r="G639" s="88"/>
      <c r="I639" s="88"/>
      <c r="K639" s="88"/>
      <c r="M639" s="88"/>
      <c r="O639" s="88"/>
      <c r="Q639" s="88"/>
      <c r="S639" s="88"/>
      <c r="U639" s="671"/>
    </row>
    <row r="640" spans="3:21">
      <c r="C640" s="88"/>
      <c r="E640" s="88"/>
      <c r="G640" s="88"/>
      <c r="I640" s="88"/>
      <c r="K640" s="88"/>
      <c r="M640" s="88"/>
      <c r="O640" s="88"/>
      <c r="Q640" s="88"/>
      <c r="S640" s="88"/>
      <c r="U640" s="671"/>
    </row>
    <row r="641" spans="3:21">
      <c r="C641" s="88"/>
      <c r="E641" s="88"/>
      <c r="G641" s="88"/>
      <c r="I641" s="88"/>
      <c r="K641" s="88"/>
      <c r="M641" s="88"/>
      <c r="O641" s="88"/>
      <c r="Q641" s="88"/>
      <c r="S641" s="88"/>
      <c r="U641" s="671"/>
    </row>
    <row r="642" spans="3:21">
      <c r="C642" s="88"/>
      <c r="E642" s="88"/>
      <c r="G642" s="88"/>
      <c r="I642" s="88"/>
      <c r="K642" s="88"/>
      <c r="M642" s="88"/>
      <c r="O642" s="88"/>
      <c r="Q642" s="88"/>
      <c r="S642" s="88"/>
      <c r="U642" s="671"/>
    </row>
    <row r="643" spans="3:21">
      <c r="C643" s="88"/>
      <c r="E643" s="88"/>
      <c r="G643" s="88"/>
      <c r="I643" s="88"/>
      <c r="K643" s="88"/>
      <c r="M643" s="88"/>
      <c r="O643" s="88"/>
      <c r="Q643" s="88"/>
      <c r="S643" s="88"/>
      <c r="U643" s="671"/>
    </row>
    <row r="644" spans="3:21">
      <c r="C644" s="88"/>
      <c r="E644" s="88"/>
      <c r="G644" s="88"/>
      <c r="I644" s="88"/>
      <c r="K644" s="88"/>
      <c r="M644" s="88"/>
      <c r="O644" s="88"/>
      <c r="Q644" s="88"/>
      <c r="S644" s="88"/>
      <c r="U644" s="671"/>
    </row>
    <row r="645" spans="3:21">
      <c r="C645" s="88"/>
      <c r="E645" s="88"/>
      <c r="G645" s="88"/>
      <c r="I645" s="88"/>
      <c r="K645" s="88"/>
      <c r="M645" s="88"/>
      <c r="O645" s="88"/>
      <c r="Q645" s="88"/>
      <c r="S645" s="88"/>
      <c r="U645" s="671"/>
    </row>
    <row r="646" spans="3:21">
      <c r="C646" s="88"/>
      <c r="E646" s="88"/>
      <c r="G646" s="88"/>
      <c r="I646" s="88"/>
      <c r="K646" s="88"/>
      <c r="M646" s="88"/>
      <c r="O646" s="88"/>
      <c r="Q646" s="88"/>
      <c r="S646" s="88"/>
      <c r="U646" s="671"/>
    </row>
    <row r="647" spans="3:21">
      <c r="C647" s="88"/>
      <c r="E647" s="88"/>
      <c r="G647" s="88"/>
      <c r="I647" s="88"/>
      <c r="K647" s="88"/>
      <c r="M647" s="88"/>
      <c r="O647" s="88"/>
      <c r="Q647" s="88"/>
      <c r="S647" s="88"/>
      <c r="U647" s="671"/>
    </row>
    <row r="648" spans="3:21">
      <c r="C648" s="88"/>
      <c r="E648" s="88"/>
      <c r="G648" s="88"/>
      <c r="I648" s="88"/>
      <c r="K648" s="88"/>
      <c r="M648" s="88"/>
      <c r="O648" s="88"/>
      <c r="Q648" s="88"/>
      <c r="S648" s="88"/>
      <c r="U648" s="671"/>
    </row>
    <row r="649" spans="3:21">
      <c r="C649" s="88"/>
      <c r="E649" s="88"/>
      <c r="G649" s="88"/>
      <c r="I649" s="88"/>
      <c r="K649" s="88"/>
      <c r="M649" s="88"/>
      <c r="O649" s="88"/>
      <c r="Q649" s="88"/>
      <c r="S649" s="88"/>
      <c r="U649" s="671"/>
    </row>
    <row r="650" spans="3:21">
      <c r="C650" s="88"/>
      <c r="E650" s="88"/>
      <c r="G650" s="88"/>
      <c r="I650" s="88"/>
      <c r="K650" s="88"/>
      <c r="M650" s="88"/>
      <c r="O650" s="88"/>
      <c r="Q650" s="88"/>
      <c r="S650" s="88"/>
      <c r="U650" s="671"/>
    </row>
    <row r="651" spans="3:21">
      <c r="C651" s="88"/>
      <c r="E651" s="88"/>
      <c r="G651" s="88"/>
      <c r="I651" s="88"/>
      <c r="K651" s="88"/>
      <c r="M651" s="88"/>
      <c r="O651" s="88"/>
      <c r="Q651" s="88"/>
      <c r="S651" s="88"/>
      <c r="U651" s="671"/>
    </row>
    <row r="652" spans="3:21">
      <c r="C652" s="88"/>
      <c r="E652" s="88"/>
      <c r="G652" s="88"/>
      <c r="I652" s="88"/>
      <c r="K652" s="88"/>
      <c r="M652" s="88"/>
      <c r="O652" s="88"/>
      <c r="Q652" s="88"/>
      <c r="S652" s="88"/>
      <c r="U652" s="671"/>
    </row>
    <row r="653" spans="3:21">
      <c r="C653" s="88"/>
      <c r="E653" s="88"/>
      <c r="G653" s="88"/>
      <c r="I653" s="88"/>
      <c r="K653" s="88"/>
      <c r="M653" s="88"/>
      <c r="O653" s="88"/>
      <c r="Q653" s="88"/>
      <c r="S653" s="88"/>
      <c r="U653" s="671"/>
    </row>
    <row r="654" spans="3:21">
      <c r="C654" s="88"/>
      <c r="E654" s="88"/>
      <c r="G654" s="88"/>
      <c r="I654" s="88"/>
      <c r="K654" s="88"/>
      <c r="M654" s="88"/>
      <c r="O654" s="88"/>
      <c r="Q654" s="88"/>
      <c r="S654" s="88"/>
      <c r="U654" s="671"/>
    </row>
    <row r="655" spans="3:21">
      <c r="C655" s="88"/>
      <c r="E655" s="88"/>
      <c r="G655" s="88"/>
      <c r="I655" s="88"/>
      <c r="K655" s="88"/>
      <c r="M655" s="88"/>
      <c r="O655" s="88"/>
      <c r="Q655" s="88"/>
      <c r="S655" s="88"/>
      <c r="U655" s="671"/>
    </row>
    <row r="656" spans="3:21">
      <c r="C656" s="88"/>
      <c r="E656" s="88"/>
      <c r="G656" s="88"/>
      <c r="I656" s="88"/>
      <c r="K656" s="88"/>
      <c r="M656" s="88"/>
      <c r="O656" s="88"/>
      <c r="Q656" s="88"/>
      <c r="S656" s="88"/>
      <c r="U656" s="671"/>
    </row>
    <row r="657" spans="3:21">
      <c r="C657" s="88"/>
      <c r="E657" s="88"/>
      <c r="G657" s="88"/>
      <c r="I657" s="88"/>
      <c r="K657" s="88"/>
      <c r="M657" s="88"/>
      <c r="O657" s="88"/>
      <c r="Q657" s="88"/>
      <c r="S657" s="88"/>
      <c r="U657" s="671"/>
    </row>
    <row r="658" spans="3:21">
      <c r="C658" s="88"/>
      <c r="E658" s="88"/>
      <c r="G658" s="88"/>
      <c r="I658" s="88"/>
      <c r="K658" s="88"/>
      <c r="M658" s="88"/>
      <c r="O658" s="88"/>
      <c r="Q658" s="88"/>
      <c r="S658" s="88"/>
      <c r="U658" s="671"/>
    </row>
    <row r="659" spans="3:21">
      <c r="C659" s="88"/>
      <c r="E659" s="88"/>
      <c r="G659" s="88"/>
      <c r="I659" s="88"/>
      <c r="K659" s="88"/>
      <c r="M659" s="88"/>
      <c r="O659" s="88"/>
      <c r="Q659" s="88"/>
      <c r="S659" s="88"/>
      <c r="U659" s="671"/>
    </row>
    <row r="660" spans="3:21">
      <c r="C660" s="88"/>
      <c r="E660" s="88"/>
      <c r="G660" s="88"/>
      <c r="I660" s="88"/>
      <c r="K660" s="88"/>
      <c r="M660" s="88"/>
      <c r="O660" s="88"/>
      <c r="Q660" s="88"/>
      <c r="S660" s="88"/>
      <c r="U660" s="671"/>
    </row>
    <row r="661" spans="3:21">
      <c r="C661" s="88"/>
      <c r="E661" s="88"/>
      <c r="G661" s="88"/>
      <c r="I661" s="88"/>
      <c r="K661" s="88"/>
      <c r="M661" s="88"/>
      <c r="O661" s="88"/>
      <c r="Q661" s="88"/>
      <c r="S661" s="88"/>
      <c r="U661" s="671"/>
    </row>
    <row r="662" spans="3:21">
      <c r="C662" s="88"/>
      <c r="E662" s="88"/>
      <c r="G662" s="88"/>
      <c r="I662" s="88"/>
      <c r="K662" s="88"/>
      <c r="M662" s="88"/>
      <c r="O662" s="88"/>
      <c r="Q662" s="88"/>
      <c r="S662" s="88"/>
      <c r="U662" s="671"/>
    </row>
    <row r="663" spans="3:21">
      <c r="C663" s="88"/>
      <c r="E663" s="88"/>
      <c r="G663" s="88"/>
      <c r="I663" s="88"/>
      <c r="K663" s="88"/>
      <c r="M663" s="88"/>
      <c r="O663" s="88"/>
      <c r="Q663" s="88"/>
      <c r="S663" s="88"/>
      <c r="U663" s="671"/>
    </row>
    <row r="664" spans="3:21">
      <c r="C664" s="88"/>
      <c r="E664" s="88"/>
      <c r="G664" s="88"/>
      <c r="I664" s="88"/>
      <c r="K664" s="88"/>
      <c r="M664" s="88"/>
      <c r="O664" s="88"/>
      <c r="Q664" s="88"/>
      <c r="S664" s="88"/>
      <c r="U664" s="671"/>
    </row>
    <row r="665" spans="3:21">
      <c r="C665" s="88"/>
      <c r="E665" s="88"/>
      <c r="G665" s="88"/>
      <c r="I665" s="88"/>
      <c r="K665" s="88"/>
      <c r="M665" s="88"/>
      <c r="O665" s="88"/>
      <c r="Q665" s="88"/>
      <c r="S665" s="88"/>
      <c r="U665" s="671"/>
    </row>
    <row r="666" spans="3:21">
      <c r="C666" s="88"/>
      <c r="E666" s="88"/>
      <c r="G666" s="88"/>
      <c r="I666" s="88"/>
      <c r="K666" s="88"/>
      <c r="M666" s="88"/>
      <c r="O666" s="88"/>
      <c r="Q666" s="88"/>
      <c r="S666" s="88"/>
      <c r="U666" s="671"/>
    </row>
    <row r="667" spans="3:21">
      <c r="C667" s="88"/>
      <c r="E667" s="88"/>
      <c r="G667" s="88"/>
      <c r="I667" s="88"/>
      <c r="K667" s="88"/>
      <c r="M667" s="88"/>
      <c r="O667" s="88"/>
      <c r="Q667" s="88"/>
      <c r="S667" s="88"/>
      <c r="U667" s="671"/>
    </row>
    <row r="668" spans="3:21">
      <c r="C668" s="88"/>
      <c r="E668" s="88"/>
      <c r="G668" s="88"/>
      <c r="I668" s="88"/>
      <c r="K668" s="88"/>
      <c r="M668" s="88"/>
      <c r="O668" s="88"/>
      <c r="Q668" s="88"/>
      <c r="S668" s="88"/>
      <c r="U668" s="671"/>
    </row>
    <row r="669" spans="3:21">
      <c r="C669" s="88"/>
      <c r="E669" s="88"/>
      <c r="G669" s="88"/>
      <c r="I669" s="88"/>
      <c r="K669" s="88"/>
      <c r="M669" s="88"/>
      <c r="O669" s="88"/>
      <c r="Q669" s="88"/>
      <c r="S669" s="88"/>
      <c r="U669" s="671"/>
    </row>
    <row r="670" spans="3:21">
      <c r="C670" s="88"/>
      <c r="E670" s="88"/>
      <c r="G670" s="88"/>
      <c r="I670" s="88"/>
      <c r="K670" s="88"/>
      <c r="M670" s="88"/>
      <c r="O670" s="88"/>
      <c r="Q670" s="88"/>
      <c r="S670" s="88"/>
      <c r="U670" s="671"/>
    </row>
    <row r="671" spans="3:21">
      <c r="C671" s="88"/>
      <c r="E671" s="88"/>
      <c r="G671" s="88"/>
      <c r="I671" s="88"/>
      <c r="K671" s="88"/>
      <c r="M671" s="88"/>
      <c r="O671" s="88"/>
      <c r="Q671" s="88"/>
      <c r="S671" s="88"/>
      <c r="U671" s="671"/>
    </row>
    <row r="672" spans="3:21">
      <c r="C672" s="88"/>
      <c r="E672" s="88"/>
      <c r="G672" s="88"/>
      <c r="I672" s="88"/>
      <c r="K672" s="88"/>
      <c r="M672" s="88"/>
      <c r="O672" s="88"/>
      <c r="Q672" s="88"/>
      <c r="S672" s="88"/>
      <c r="U672" s="671"/>
    </row>
    <row r="673" spans="3:21">
      <c r="C673" s="88"/>
      <c r="E673" s="88"/>
      <c r="G673" s="88"/>
      <c r="I673" s="88"/>
      <c r="K673" s="88"/>
      <c r="M673" s="88"/>
      <c r="O673" s="88"/>
      <c r="Q673" s="88"/>
      <c r="S673" s="88"/>
      <c r="U673" s="671"/>
    </row>
    <row r="674" spans="3:21">
      <c r="C674" s="88"/>
      <c r="E674" s="88"/>
      <c r="G674" s="88"/>
      <c r="I674" s="88"/>
      <c r="K674" s="88"/>
      <c r="M674" s="88"/>
      <c r="O674" s="88"/>
      <c r="Q674" s="88"/>
      <c r="S674" s="88"/>
      <c r="U674" s="671"/>
    </row>
    <row r="675" spans="3:21">
      <c r="C675" s="88"/>
      <c r="E675" s="88"/>
      <c r="G675" s="88"/>
      <c r="I675" s="88"/>
      <c r="K675" s="88"/>
      <c r="M675" s="88"/>
      <c r="O675" s="88"/>
      <c r="Q675" s="88"/>
      <c r="S675" s="88"/>
      <c r="U675" s="671"/>
    </row>
    <row r="676" spans="3:21">
      <c r="C676" s="88"/>
      <c r="E676" s="88"/>
      <c r="G676" s="88"/>
      <c r="I676" s="88"/>
      <c r="K676" s="88"/>
      <c r="M676" s="88"/>
      <c r="O676" s="88"/>
      <c r="Q676" s="88"/>
      <c r="S676" s="88"/>
      <c r="U676" s="671"/>
    </row>
    <row r="677" spans="3:21">
      <c r="C677" s="88"/>
      <c r="E677" s="88"/>
      <c r="G677" s="88"/>
      <c r="I677" s="88"/>
      <c r="K677" s="88"/>
      <c r="M677" s="88"/>
      <c r="O677" s="88"/>
      <c r="Q677" s="88"/>
      <c r="S677" s="88"/>
      <c r="U677" s="671"/>
    </row>
    <row r="678" spans="3:21">
      <c r="C678" s="88"/>
      <c r="E678" s="88"/>
      <c r="G678" s="88"/>
      <c r="I678" s="88"/>
      <c r="K678" s="88"/>
      <c r="M678" s="88"/>
      <c r="O678" s="88"/>
      <c r="Q678" s="88"/>
      <c r="S678" s="88"/>
      <c r="U678" s="671"/>
    </row>
    <row r="679" spans="3:21">
      <c r="C679" s="88"/>
      <c r="E679" s="88"/>
      <c r="G679" s="88"/>
      <c r="I679" s="88"/>
      <c r="K679" s="88"/>
      <c r="M679" s="88"/>
      <c r="O679" s="88"/>
      <c r="Q679" s="88"/>
      <c r="S679" s="88"/>
      <c r="U679" s="671"/>
    </row>
    <row r="680" spans="3:21">
      <c r="C680" s="88"/>
      <c r="E680" s="88"/>
      <c r="G680" s="88"/>
      <c r="I680" s="88"/>
      <c r="K680" s="88"/>
      <c r="M680" s="88"/>
      <c r="O680" s="88"/>
      <c r="Q680" s="88"/>
      <c r="S680" s="88"/>
      <c r="U680" s="671"/>
    </row>
    <row r="681" spans="3:21">
      <c r="C681" s="88"/>
      <c r="E681" s="88"/>
      <c r="G681" s="88"/>
      <c r="I681" s="88"/>
      <c r="K681" s="88"/>
      <c r="M681" s="88"/>
      <c r="O681" s="88"/>
      <c r="Q681" s="88"/>
      <c r="S681" s="88"/>
      <c r="U681" s="671"/>
    </row>
    <row r="682" spans="3:21">
      <c r="C682" s="88"/>
      <c r="E682" s="88"/>
      <c r="G682" s="88"/>
      <c r="I682" s="88"/>
      <c r="K682" s="88"/>
      <c r="M682" s="88"/>
      <c r="O682" s="88"/>
      <c r="Q682" s="88"/>
      <c r="S682" s="88"/>
      <c r="U682" s="671"/>
    </row>
    <row r="683" spans="3:21">
      <c r="C683" s="88"/>
      <c r="E683" s="88"/>
      <c r="G683" s="88"/>
      <c r="I683" s="88"/>
      <c r="K683" s="88"/>
      <c r="M683" s="88"/>
      <c r="O683" s="88"/>
      <c r="Q683" s="88"/>
      <c r="S683" s="88"/>
      <c r="U683" s="671"/>
    </row>
    <row r="684" spans="3:21">
      <c r="C684" s="88"/>
      <c r="E684" s="88"/>
      <c r="G684" s="88"/>
      <c r="I684" s="88"/>
      <c r="K684" s="88"/>
      <c r="M684" s="88"/>
      <c r="O684" s="88"/>
      <c r="Q684" s="88"/>
      <c r="S684" s="88"/>
      <c r="U684" s="671"/>
    </row>
    <row r="685" spans="3:21">
      <c r="C685" s="88"/>
      <c r="E685" s="88"/>
      <c r="G685" s="88"/>
      <c r="I685" s="88"/>
      <c r="K685" s="88"/>
      <c r="M685" s="88"/>
      <c r="O685" s="88"/>
      <c r="Q685" s="88"/>
      <c r="S685" s="88"/>
      <c r="U685" s="671"/>
    </row>
    <row r="686" spans="3:21">
      <c r="C686" s="88"/>
      <c r="E686" s="88"/>
      <c r="G686" s="88"/>
      <c r="I686" s="88"/>
      <c r="K686" s="88"/>
      <c r="M686" s="88"/>
      <c r="O686" s="88"/>
      <c r="Q686" s="88"/>
      <c r="S686" s="88"/>
      <c r="U686" s="671"/>
    </row>
    <row r="687" spans="3:21">
      <c r="C687" s="88"/>
      <c r="E687" s="88"/>
      <c r="G687" s="88"/>
      <c r="I687" s="88"/>
      <c r="K687" s="88"/>
      <c r="M687" s="88"/>
      <c r="O687" s="88"/>
      <c r="Q687" s="88"/>
      <c r="S687" s="88"/>
      <c r="U687" s="671"/>
    </row>
    <row r="688" spans="3:21">
      <c r="C688" s="88"/>
      <c r="E688" s="88"/>
      <c r="G688" s="88"/>
      <c r="I688" s="88"/>
      <c r="K688" s="88"/>
      <c r="M688" s="88"/>
      <c r="O688" s="88"/>
      <c r="Q688" s="88"/>
      <c r="S688" s="88"/>
      <c r="U688" s="671"/>
    </row>
    <row r="689" spans="3:21">
      <c r="C689" s="88"/>
      <c r="E689" s="88"/>
      <c r="G689" s="88"/>
      <c r="I689" s="88"/>
      <c r="K689" s="88"/>
      <c r="M689" s="88"/>
      <c r="O689" s="88"/>
      <c r="Q689" s="88"/>
      <c r="S689" s="88"/>
      <c r="U689" s="671"/>
    </row>
    <row r="690" spans="3:21">
      <c r="C690" s="88"/>
      <c r="E690" s="88"/>
      <c r="G690" s="88"/>
      <c r="I690" s="88"/>
      <c r="K690" s="88"/>
      <c r="M690" s="88"/>
      <c r="O690" s="88"/>
      <c r="Q690" s="88"/>
      <c r="S690" s="88"/>
      <c r="U690" s="671"/>
    </row>
    <row r="691" spans="3:21">
      <c r="C691" s="88"/>
      <c r="E691" s="88"/>
      <c r="G691" s="88"/>
      <c r="I691" s="88"/>
      <c r="K691" s="88"/>
      <c r="M691" s="88"/>
      <c r="O691" s="88"/>
      <c r="Q691" s="88"/>
      <c r="S691" s="88"/>
      <c r="U691" s="671"/>
    </row>
    <row r="692" spans="3:21">
      <c r="C692" s="88"/>
      <c r="E692" s="88"/>
      <c r="G692" s="88"/>
      <c r="I692" s="88"/>
      <c r="K692" s="88"/>
      <c r="M692" s="88"/>
      <c r="O692" s="88"/>
      <c r="Q692" s="88"/>
      <c r="S692" s="88"/>
      <c r="U692" s="671"/>
    </row>
    <row r="693" spans="3:21">
      <c r="C693" s="88"/>
      <c r="E693" s="88"/>
      <c r="G693" s="88"/>
      <c r="I693" s="88"/>
      <c r="K693" s="88"/>
      <c r="M693" s="88"/>
      <c r="O693" s="88"/>
      <c r="Q693" s="88"/>
      <c r="S693" s="88"/>
      <c r="U693" s="671"/>
    </row>
    <row r="694" spans="3:21">
      <c r="C694" s="88"/>
      <c r="E694" s="88"/>
      <c r="G694" s="88"/>
      <c r="I694" s="88"/>
      <c r="K694" s="88"/>
      <c r="M694" s="88"/>
      <c r="O694" s="88"/>
      <c r="Q694" s="88"/>
      <c r="S694" s="88"/>
      <c r="U694" s="671"/>
    </row>
    <row r="695" spans="3:21">
      <c r="C695" s="88"/>
      <c r="E695" s="88"/>
      <c r="G695" s="88"/>
      <c r="I695" s="88"/>
      <c r="K695" s="88"/>
      <c r="M695" s="88"/>
      <c r="O695" s="88"/>
      <c r="Q695" s="88"/>
      <c r="S695" s="88"/>
      <c r="U695" s="671"/>
    </row>
    <row r="696" spans="3:21">
      <c r="C696" s="88"/>
      <c r="E696" s="88"/>
      <c r="G696" s="88"/>
      <c r="I696" s="88"/>
      <c r="K696" s="88"/>
      <c r="M696" s="88"/>
      <c r="O696" s="88"/>
      <c r="Q696" s="88"/>
      <c r="S696" s="88"/>
      <c r="U696" s="671"/>
    </row>
    <row r="697" spans="3:21">
      <c r="C697" s="88"/>
      <c r="E697" s="88"/>
      <c r="G697" s="88"/>
      <c r="I697" s="88"/>
      <c r="K697" s="88"/>
      <c r="M697" s="88"/>
      <c r="O697" s="88"/>
      <c r="Q697" s="88"/>
      <c r="S697" s="88"/>
      <c r="U697" s="671"/>
    </row>
    <row r="698" spans="3:21">
      <c r="C698" s="88"/>
      <c r="E698" s="88"/>
      <c r="G698" s="88"/>
      <c r="I698" s="88"/>
      <c r="K698" s="88"/>
      <c r="M698" s="88"/>
      <c r="O698" s="88"/>
      <c r="Q698" s="88"/>
      <c r="S698" s="88"/>
      <c r="U698" s="671"/>
    </row>
    <row r="699" spans="3:21">
      <c r="C699" s="88"/>
      <c r="E699" s="88"/>
      <c r="G699" s="88"/>
      <c r="I699" s="88"/>
      <c r="K699" s="88"/>
      <c r="M699" s="88"/>
      <c r="O699" s="88"/>
      <c r="Q699" s="88"/>
      <c r="S699" s="88"/>
      <c r="U699" s="671"/>
    </row>
    <row r="700" spans="3:21">
      <c r="C700" s="88"/>
      <c r="E700" s="88"/>
      <c r="G700" s="88"/>
      <c r="I700" s="88"/>
      <c r="K700" s="88"/>
      <c r="M700" s="88"/>
      <c r="O700" s="88"/>
      <c r="Q700" s="88"/>
      <c r="S700" s="88"/>
      <c r="U700" s="671"/>
    </row>
    <row r="701" spans="3:21">
      <c r="C701" s="88"/>
      <c r="E701" s="88"/>
      <c r="G701" s="88"/>
      <c r="I701" s="88"/>
      <c r="K701" s="88"/>
      <c r="M701" s="88"/>
      <c r="O701" s="88"/>
      <c r="Q701" s="88"/>
      <c r="S701" s="88"/>
      <c r="U701" s="671"/>
    </row>
    <row r="702" spans="3:21">
      <c r="C702" s="88"/>
      <c r="E702" s="88"/>
      <c r="G702" s="88"/>
      <c r="I702" s="88"/>
      <c r="K702" s="88"/>
      <c r="M702" s="88"/>
      <c r="O702" s="88"/>
      <c r="Q702" s="88"/>
      <c r="S702" s="88"/>
      <c r="U702" s="671"/>
    </row>
    <row r="703" spans="3:21">
      <c r="C703" s="88"/>
      <c r="E703" s="88"/>
      <c r="G703" s="88"/>
      <c r="I703" s="88"/>
      <c r="K703" s="88"/>
      <c r="M703" s="88"/>
      <c r="O703" s="88"/>
      <c r="Q703" s="88"/>
      <c r="S703" s="88"/>
      <c r="U703" s="671"/>
    </row>
    <row r="704" spans="3:21">
      <c r="C704" s="88"/>
      <c r="E704" s="88"/>
      <c r="G704" s="88"/>
      <c r="I704" s="88"/>
      <c r="K704" s="88"/>
      <c r="M704" s="88"/>
      <c r="O704" s="88"/>
      <c r="Q704" s="88"/>
      <c r="S704" s="88"/>
      <c r="U704" s="671"/>
    </row>
    <row r="705" spans="3:21">
      <c r="C705" s="88"/>
      <c r="E705" s="88"/>
      <c r="G705" s="88"/>
      <c r="I705" s="88"/>
      <c r="K705" s="88"/>
      <c r="M705" s="88"/>
      <c r="O705" s="88"/>
      <c r="Q705" s="88"/>
      <c r="S705" s="88"/>
      <c r="U705" s="671"/>
    </row>
    <row r="706" spans="3:21">
      <c r="C706" s="88"/>
      <c r="E706" s="88"/>
      <c r="G706" s="88"/>
      <c r="I706" s="88"/>
      <c r="K706" s="88"/>
      <c r="M706" s="88"/>
      <c r="O706" s="88"/>
      <c r="Q706" s="88"/>
      <c r="S706" s="88"/>
      <c r="U706" s="671"/>
    </row>
    <row r="707" spans="3:21">
      <c r="C707" s="88"/>
      <c r="E707" s="88"/>
      <c r="G707" s="88"/>
      <c r="I707" s="88"/>
      <c r="K707" s="88"/>
      <c r="M707" s="88"/>
      <c r="O707" s="88"/>
      <c r="Q707" s="88"/>
      <c r="S707" s="88"/>
      <c r="U707" s="671"/>
    </row>
    <row r="708" spans="3:21">
      <c r="C708" s="88"/>
      <c r="E708" s="88"/>
      <c r="G708" s="88"/>
      <c r="I708" s="88"/>
      <c r="K708" s="88"/>
      <c r="M708" s="88"/>
      <c r="O708" s="88"/>
      <c r="Q708" s="88"/>
      <c r="S708" s="88"/>
      <c r="U708" s="671"/>
    </row>
    <row r="709" spans="3:21">
      <c r="C709" s="88"/>
      <c r="E709" s="88"/>
      <c r="G709" s="88"/>
      <c r="I709" s="88"/>
      <c r="K709" s="88"/>
      <c r="M709" s="88"/>
      <c r="O709" s="88"/>
      <c r="Q709" s="88"/>
      <c r="S709" s="88"/>
      <c r="U709" s="671"/>
    </row>
    <row r="710" spans="3:21">
      <c r="C710" s="88"/>
      <c r="E710" s="88"/>
      <c r="G710" s="88"/>
      <c r="I710" s="88"/>
      <c r="K710" s="88"/>
      <c r="M710" s="88"/>
      <c r="O710" s="88"/>
      <c r="Q710" s="88"/>
      <c r="S710" s="88"/>
      <c r="U710" s="671"/>
    </row>
    <row r="711" spans="3:21">
      <c r="C711" s="88"/>
      <c r="E711" s="88"/>
      <c r="G711" s="88"/>
      <c r="I711" s="88"/>
      <c r="K711" s="88"/>
      <c r="M711" s="88"/>
      <c r="O711" s="88"/>
      <c r="Q711" s="88"/>
      <c r="S711" s="88"/>
      <c r="U711" s="671"/>
    </row>
    <row r="712" spans="3:21">
      <c r="C712" s="88"/>
      <c r="E712" s="88"/>
      <c r="G712" s="88"/>
      <c r="I712" s="88"/>
      <c r="K712" s="88"/>
      <c r="M712" s="88"/>
      <c r="O712" s="88"/>
      <c r="Q712" s="88"/>
      <c r="S712" s="88"/>
      <c r="U712" s="671"/>
    </row>
    <row r="713" spans="3:21">
      <c r="C713" s="88"/>
      <c r="E713" s="88"/>
      <c r="G713" s="88"/>
      <c r="I713" s="88"/>
      <c r="K713" s="88"/>
      <c r="M713" s="88"/>
      <c r="O713" s="88"/>
      <c r="Q713" s="88"/>
      <c r="S713" s="88"/>
      <c r="U713" s="671"/>
    </row>
    <row r="714" spans="3:21">
      <c r="C714" s="88"/>
      <c r="E714" s="88"/>
      <c r="G714" s="88"/>
      <c r="I714" s="88"/>
      <c r="K714" s="88"/>
      <c r="M714" s="88"/>
      <c r="O714" s="88"/>
      <c r="Q714" s="88"/>
      <c r="S714" s="88"/>
      <c r="U714" s="671"/>
    </row>
    <row r="715" spans="3:21">
      <c r="C715" s="88"/>
      <c r="E715" s="88"/>
      <c r="G715" s="88"/>
      <c r="I715" s="88"/>
      <c r="K715" s="88"/>
      <c r="M715" s="88"/>
      <c r="O715" s="88"/>
      <c r="Q715" s="88"/>
      <c r="S715" s="88"/>
      <c r="U715" s="671"/>
    </row>
    <row r="716" spans="3:21">
      <c r="C716" s="88"/>
      <c r="E716" s="88"/>
      <c r="G716" s="88"/>
      <c r="I716" s="88"/>
      <c r="K716" s="88"/>
      <c r="M716" s="88"/>
      <c r="O716" s="88"/>
      <c r="Q716" s="88"/>
      <c r="S716" s="88"/>
      <c r="U716" s="671"/>
    </row>
    <row r="717" spans="3:21">
      <c r="C717" s="88"/>
      <c r="E717" s="88"/>
      <c r="G717" s="88"/>
      <c r="I717" s="88"/>
      <c r="K717" s="88"/>
      <c r="M717" s="88"/>
      <c r="O717" s="88"/>
      <c r="Q717" s="88"/>
      <c r="S717" s="88"/>
      <c r="U717" s="671"/>
    </row>
    <row r="718" spans="3:21">
      <c r="C718" s="88"/>
      <c r="E718" s="88"/>
      <c r="G718" s="88"/>
      <c r="I718" s="88"/>
      <c r="K718" s="88"/>
      <c r="M718" s="88"/>
      <c r="O718" s="88"/>
      <c r="Q718" s="88"/>
      <c r="S718" s="88"/>
      <c r="U718" s="671"/>
    </row>
    <row r="719" spans="3:21">
      <c r="C719" s="88"/>
      <c r="E719" s="88"/>
      <c r="G719" s="88"/>
      <c r="I719" s="88"/>
      <c r="K719" s="88"/>
      <c r="M719" s="88"/>
      <c r="O719" s="88"/>
      <c r="Q719" s="88"/>
      <c r="S719" s="88"/>
      <c r="U719" s="671"/>
    </row>
    <row r="720" spans="3:21">
      <c r="C720" s="88"/>
      <c r="E720" s="88"/>
      <c r="G720" s="88"/>
      <c r="I720" s="88"/>
      <c r="K720" s="88"/>
      <c r="M720" s="88"/>
      <c r="O720" s="88"/>
      <c r="Q720" s="88"/>
      <c r="S720" s="88"/>
      <c r="U720" s="671"/>
    </row>
    <row r="721" spans="3:21">
      <c r="C721" s="88"/>
      <c r="E721" s="88"/>
      <c r="G721" s="88"/>
      <c r="I721" s="88"/>
      <c r="K721" s="88"/>
      <c r="M721" s="88"/>
      <c r="O721" s="88"/>
      <c r="Q721" s="88"/>
      <c r="S721" s="88"/>
      <c r="U721" s="671"/>
    </row>
    <row r="722" spans="3:21">
      <c r="C722" s="88"/>
      <c r="E722" s="88"/>
      <c r="G722" s="88"/>
      <c r="I722" s="88"/>
      <c r="K722" s="88"/>
      <c r="M722" s="88"/>
      <c r="O722" s="88"/>
      <c r="Q722" s="88"/>
      <c r="S722" s="88"/>
      <c r="U722" s="671"/>
    </row>
    <row r="723" spans="3:21">
      <c r="C723" s="88"/>
      <c r="E723" s="88"/>
      <c r="G723" s="88"/>
      <c r="I723" s="88"/>
      <c r="K723" s="88"/>
      <c r="M723" s="88"/>
      <c r="O723" s="88"/>
      <c r="Q723" s="88"/>
      <c r="S723" s="88"/>
      <c r="U723" s="671"/>
    </row>
    <row r="724" spans="3:21">
      <c r="C724" s="88"/>
      <c r="E724" s="88"/>
      <c r="G724" s="88"/>
      <c r="I724" s="88"/>
      <c r="K724" s="88"/>
      <c r="M724" s="88"/>
      <c r="O724" s="88"/>
      <c r="Q724" s="88"/>
      <c r="S724" s="88"/>
      <c r="U724" s="671"/>
    </row>
    <row r="725" spans="3:21">
      <c r="C725" s="88"/>
      <c r="E725" s="88"/>
      <c r="G725" s="88"/>
      <c r="I725" s="88"/>
      <c r="K725" s="88"/>
      <c r="M725" s="88"/>
      <c r="O725" s="88"/>
      <c r="Q725" s="88"/>
      <c r="S725" s="88"/>
      <c r="U725" s="671"/>
    </row>
    <row r="726" spans="3:21">
      <c r="C726" s="88"/>
      <c r="E726" s="88"/>
      <c r="G726" s="88"/>
      <c r="I726" s="88"/>
      <c r="K726" s="88"/>
      <c r="M726" s="88"/>
      <c r="O726" s="88"/>
      <c r="Q726" s="88"/>
      <c r="S726" s="88"/>
      <c r="U726" s="671"/>
    </row>
    <row r="727" spans="3:21">
      <c r="C727" s="88"/>
      <c r="E727" s="88"/>
      <c r="G727" s="88"/>
      <c r="I727" s="88"/>
      <c r="K727" s="88"/>
      <c r="M727" s="88"/>
      <c r="O727" s="88"/>
      <c r="Q727" s="88"/>
      <c r="S727" s="88"/>
      <c r="U727" s="671"/>
    </row>
    <row r="728" spans="3:21">
      <c r="C728" s="88"/>
      <c r="E728" s="88"/>
      <c r="G728" s="88"/>
      <c r="I728" s="88"/>
      <c r="K728" s="88"/>
      <c r="M728" s="88"/>
      <c r="O728" s="88"/>
      <c r="Q728" s="88"/>
      <c r="S728" s="88"/>
      <c r="U728" s="671"/>
    </row>
    <row r="729" spans="3:21">
      <c r="C729" s="88"/>
      <c r="E729" s="88"/>
      <c r="G729" s="88"/>
      <c r="I729" s="88"/>
      <c r="K729" s="88"/>
      <c r="M729" s="88"/>
      <c r="O729" s="88"/>
      <c r="Q729" s="88"/>
      <c r="S729" s="88"/>
      <c r="U729" s="671"/>
    </row>
    <row r="730" spans="3:21">
      <c r="C730" s="88"/>
      <c r="E730" s="88"/>
      <c r="G730" s="88"/>
      <c r="I730" s="88"/>
      <c r="K730" s="88"/>
      <c r="M730" s="88"/>
      <c r="O730" s="88"/>
      <c r="Q730" s="88"/>
      <c r="S730" s="88"/>
      <c r="U730" s="671"/>
    </row>
    <row r="731" spans="3:21">
      <c r="C731" s="88"/>
      <c r="E731" s="88"/>
      <c r="G731" s="88"/>
      <c r="I731" s="88"/>
      <c r="K731" s="88"/>
      <c r="M731" s="88"/>
      <c r="O731" s="88"/>
      <c r="Q731" s="88"/>
      <c r="S731" s="88"/>
      <c r="U731" s="671"/>
    </row>
    <row r="732" spans="3:21">
      <c r="C732" s="88"/>
      <c r="E732" s="88"/>
      <c r="G732" s="88"/>
      <c r="I732" s="88"/>
      <c r="K732" s="88"/>
      <c r="M732" s="88"/>
      <c r="O732" s="88"/>
      <c r="Q732" s="88"/>
      <c r="S732" s="88"/>
      <c r="U732" s="671"/>
    </row>
    <row r="733" spans="3:21">
      <c r="C733" s="88"/>
      <c r="E733" s="88"/>
      <c r="G733" s="88"/>
      <c r="I733" s="88"/>
      <c r="K733" s="88"/>
      <c r="M733" s="88"/>
      <c r="O733" s="88"/>
      <c r="Q733" s="88"/>
      <c r="S733" s="88"/>
      <c r="U733" s="671"/>
    </row>
    <row r="734" spans="3:21">
      <c r="C734" s="88"/>
      <c r="E734" s="88"/>
      <c r="G734" s="88"/>
      <c r="I734" s="88"/>
      <c r="K734" s="88"/>
      <c r="M734" s="88"/>
      <c r="O734" s="88"/>
      <c r="Q734" s="88"/>
      <c r="S734" s="88"/>
      <c r="U734" s="671"/>
    </row>
    <row r="735" spans="3:21">
      <c r="C735" s="88"/>
      <c r="E735" s="88"/>
      <c r="G735" s="88"/>
      <c r="I735" s="88"/>
      <c r="K735" s="88"/>
      <c r="M735" s="88"/>
      <c r="O735" s="88"/>
      <c r="Q735" s="88"/>
      <c r="S735" s="88"/>
      <c r="U735" s="671"/>
    </row>
    <row r="736" spans="3:21">
      <c r="C736" s="88"/>
      <c r="E736" s="88"/>
      <c r="G736" s="88"/>
      <c r="I736" s="88"/>
      <c r="K736" s="88"/>
      <c r="M736" s="88"/>
      <c r="O736" s="88"/>
      <c r="Q736" s="88"/>
      <c r="S736" s="88"/>
      <c r="U736" s="671"/>
    </row>
    <row r="737" spans="3:21">
      <c r="C737" s="88"/>
      <c r="E737" s="88"/>
      <c r="G737" s="88"/>
      <c r="I737" s="88"/>
      <c r="K737" s="88"/>
      <c r="M737" s="88"/>
      <c r="O737" s="88"/>
      <c r="Q737" s="88"/>
      <c r="S737" s="88"/>
      <c r="U737" s="671"/>
    </row>
    <row r="738" spans="3:21">
      <c r="C738" s="88"/>
      <c r="E738" s="88"/>
      <c r="G738" s="88"/>
      <c r="I738" s="88"/>
      <c r="K738" s="88"/>
      <c r="M738" s="88"/>
      <c r="O738" s="88"/>
      <c r="Q738" s="88"/>
      <c r="S738" s="88"/>
      <c r="U738" s="671"/>
    </row>
    <row r="739" spans="3:21">
      <c r="C739" s="88"/>
      <c r="E739" s="88"/>
      <c r="G739" s="88"/>
      <c r="I739" s="88"/>
      <c r="K739" s="88"/>
      <c r="M739" s="88"/>
      <c r="O739" s="88"/>
      <c r="Q739" s="88"/>
      <c r="S739" s="88"/>
      <c r="U739" s="671"/>
    </row>
    <row r="740" spans="3:21">
      <c r="C740" s="88"/>
      <c r="E740" s="88"/>
      <c r="G740" s="88"/>
      <c r="I740" s="88"/>
      <c r="K740" s="88"/>
      <c r="M740" s="88"/>
      <c r="O740" s="88"/>
      <c r="Q740" s="88"/>
      <c r="S740" s="88"/>
      <c r="U740" s="671"/>
    </row>
    <row r="741" spans="3:21">
      <c r="C741" s="88"/>
      <c r="E741" s="88"/>
      <c r="G741" s="88"/>
      <c r="I741" s="88"/>
      <c r="K741" s="88"/>
      <c r="M741" s="88"/>
      <c r="O741" s="88"/>
      <c r="Q741" s="88"/>
      <c r="S741" s="88"/>
      <c r="U741" s="671"/>
    </row>
    <row r="742" spans="3:21">
      <c r="C742" s="88"/>
      <c r="E742" s="88"/>
      <c r="G742" s="88"/>
      <c r="I742" s="88"/>
      <c r="K742" s="88"/>
      <c r="M742" s="88"/>
      <c r="O742" s="88"/>
      <c r="Q742" s="88"/>
      <c r="S742" s="88"/>
      <c r="U742" s="671"/>
    </row>
    <row r="743" spans="3:21">
      <c r="C743" s="88"/>
      <c r="E743" s="88"/>
      <c r="G743" s="88"/>
      <c r="I743" s="88"/>
      <c r="K743" s="88"/>
      <c r="M743" s="88"/>
      <c r="O743" s="88"/>
      <c r="Q743" s="88"/>
      <c r="S743" s="88"/>
      <c r="U743" s="671"/>
    </row>
    <row r="744" spans="3:21">
      <c r="C744" s="88"/>
      <c r="E744" s="88"/>
      <c r="G744" s="88"/>
      <c r="I744" s="88"/>
      <c r="K744" s="88"/>
      <c r="M744" s="88"/>
      <c r="O744" s="88"/>
      <c r="Q744" s="88"/>
      <c r="S744" s="88"/>
      <c r="U744" s="671"/>
    </row>
    <row r="745" spans="3:21">
      <c r="C745" s="88"/>
      <c r="E745" s="88"/>
      <c r="G745" s="88"/>
      <c r="I745" s="88"/>
      <c r="K745" s="88"/>
      <c r="M745" s="88"/>
      <c r="O745" s="88"/>
      <c r="Q745" s="88"/>
      <c r="S745" s="88"/>
      <c r="U745" s="671"/>
    </row>
    <row r="746" spans="3:21">
      <c r="C746" s="88"/>
      <c r="E746" s="88"/>
      <c r="G746" s="88"/>
      <c r="I746" s="88"/>
      <c r="K746" s="88"/>
      <c r="M746" s="88"/>
      <c r="O746" s="88"/>
      <c r="Q746" s="88"/>
      <c r="S746" s="88"/>
      <c r="U746" s="671"/>
    </row>
    <row r="747" spans="3:21">
      <c r="C747" s="88"/>
      <c r="E747" s="88"/>
      <c r="G747" s="88"/>
      <c r="I747" s="88"/>
      <c r="K747" s="88"/>
      <c r="M747" s="88"/>
      <c r="O747" s="88"/>
      <c r="Q747" s="88"/>
      <c r="S747" s="88"/>
      <c r="U747" s="671"/>
    </row>
    <row r="748" spans="3:21">
      <c r="C748" s="88"/>
      <c r="E748" s="88"/>
      <c r="G748" s="88"/>
      <c r="I748" s="88"/>
      <c r="K748" s="88"/>
      <c r="M748" s="88"/>
      <c r="O748" s="88"/>
      <c r="Q748" s="88"/>
      <c r="S748" s="88"/>
      <c r="U748" s="671"/>
    </row>
    <row r="749" spans="3:21">
      <c r="C749" s="88"/>
      <c r="E749" s="88"/>
      <c r="G749" s="88"/>
      <c r="I749" s="88"/>
      <c r="K749" s="88"/>
      <c r="M749" s="88"/>
      <c r="O749" s="88"/>
      <c r="Q749" s="88"/>
      <c r="S749" s="88"/>
      <c r="U749" s="671"/>
    </row>
    <row r="750" spans="3:21">
      <c r="C750" s="88"/>
      <c r="E750" s="88"/>
      <c r="G750" s="88"/>
      <c r="I750" s="88"/>
      <c r="K750" s="88"/>
      <c r="M750" s="88"/>
      <c r="O750" s="88"/>
      <c r="Q750" s="88"/>
      <c r="S750" s="88"/>
      <c r="U750" s="671"/>
    </row>
    <row r="751" spans="3:21">
      <c r="C751" s="88"/>
      <c r="E751" s="88"/>
      <c r="G751" s="88"/>
      <c r="I751" s="88"/>
      <c r="K751" s="88"/>
      <c r="M751" s="88"/>
      <c r="O751" s="88"/>
      <c r="Q751" s="88"/>
      <c r="S751" s="88"/>
      <c r="U751" s="671"/>
    </row>
    <row r="752" spans="3:21">
      <c r="C752" s="88"/>
      <c r="E752" s="88"/>
      <c r="G752" s="88"/>
      <c r="I752" s="88"/>
      <c r="K752" s="88"/>
      <c r="M752" s="88"/>
      <c r="O752" s="88"/>
      <c r="Q752" s="88"/>
      <c r="S752" s="88"/>
      <c r="U752" s="671"/>
    </row>
    <row r="753" spans="3:21">
      <c r="C753" s="88"/>
      <c r="E753" s="88"/>
      <c r="G753" s="88"/>
      <c r="I753" s="88"/>
      <c r="K753" s="88"/>
      <c r="M753" s="88"/>
      <c r="O753" s="88"/>
      <c r="Q753" s="88"/>
      <c r="S753" s="88"/>
      <c r="U753" s="671"/>
    </row>
    <row r="754" spans="3:21">
      <c r="C754" s="88"/>
      <c r="E754" s="88"/>
      <c r="G754" s="88"/>
      <c r="I754" s="88"/>
      <c r="K754" s="88"/>
      <c r="M754" s="88"/>
      <c r="O754" s="88"/>
      <c r="Q754" s="88"/>
      <c r="S754" s="88"/>
      <c r="U754" s="671"/>
    </row>
    <row r="755" spans="3:21">
      <c r="C755" s="88"/>
      <c r="E755" s="88"/>
      <c r="G755" s="88"/>
      <c r="I755" s="88"/>
      <c r="K755" s="88"/>
      <c r="M755" s="88"/>
      <c r="O755" s="88"/>
      <c r="Q755" s="88"/>
      <c r="S755" s="88"/>
      <c r="U755" s="671"/>
    </row>
    <row r="756" spans="3:21">
      <c r="C756" s="88"/>
      <c r="E756" s="88"/>
      <c r="G756" s="88"/>
      <c r="I756" s="88"/>
      <c r="K756" s="88"/>
      <c r="M756" s="88"/>
      <c r="O756" s="88"/>
      <c r="Q756" s="88"/>
      <c r="S756" s="88"/>
      <c r="U756" s="671"/>
    </row>
    <row r="757" spans="3:21">
      <c r="C757" s="88"/>
      <c r="E757" s="88"/>
      <c r="G757" s="88"/>
      <c r="I757" s="88"/>
      <c r="K757" s="88"/>
      <c r="M757" s="88"/>
      <c r="O757" s="88"/>
      <c r="Q757" s="88"/>
      <c r="S757" s="88"/>
      <c r="U757" s="671"/>
    </row>
    <row r="758" spans="3:21">
      <c r="C758" s="88"/>
      <c r="E758" s="88"/>
      <c r="G758" s="88"/>
      <c r="I758" s="88"/>
      <c r="K758" s="88"/>
      <c r="M758" s="88"/>
      <c r="O758" s="88"/>
      <c r="Q758" s="88"/>
      <c r="S758" s="88"/>
      <c r="U758" s="671"/>
    </row>
    <row r="759" spans="3:21">
      <c r="C759" s="88"/>
      <c r="E759" s="88"/>
      <c r="G759" s="88"/>
      <c r="I759" s="88"/>
      <c r="K759" s="88"/>
      <c r="M759" s="88"/>
      <c r="O759" s="88"/>
      <c r="Q759" s="88"/>
      <c r="S759" s="88"/>
      <c r="U759" s="671"/>
    </row>
    <row r="760" spans="3:21">
      <c r="C760" s="88"/>
      <c r="E760" s="88"/>
      <c r="G760" s="88"/>
      <c r="I760" s="88"/>
      <c r="K760" s="88"/>
      <c r="M760" s="88"/>
      <c r="O760" s="88"/>
      <c r="Q760" s="88"/>
      <c r="S760" s="88"/>
      <c r="U760" s="671"/>
    </row>
    <row r="761" spans="3:21">
      <c r="C761" s="88"/>
      <c r="E761" s="88"/>
      <c r="G761" s="88"/>
      <c r="I761" s="88"/>
      <c r="K761" s="88"/>
      <c r="M761" s="88"/>
      <c r="O761" s="88"/>
      <c r="Q761" s="88"/>
      <c r="S761" s="88"/>
      <c r="U761" s="671"/>
    </row>
    <row r="762" spans="3:21">
      <c r="C762" s="88"/>
      <c r="E762" s="88"/>
      <c r="G762" s="88"/>
      <c r="I762" s="88"/>
      <c r="K762" s="88"/>
      <c r="M762" s="88"/>
      <c r="O762" s="88"/>
      <c r="Q762" s="88"/>
      <c r="S762" s="88"/>
      <c r="U762" s="671"/>
    </row>
    <row r="763" spans="3:21">
      <c r="C763" s="88"/>
      <c r="E763" s="88"/>
      <c r="G763" s="88"/>
      <c r="I763" s="88"/>
      <c r="K763" s="88"/>
      <c r="M763" s="88"/>
      <c r="O763" s="88"/>
      <c r="Q763" s="88"/>
      <c r="S763" s="88"/>
      <c r="U763" s="671"/>
    </row>
    <row r="764" spans="3:21">
      <c r="C764" s="88"/>
      <c r="E764" s="88"/>
      <c r="G764" s="88"/>
      <c r="I764" s="88"/>
      <c r="K764" s="88"/>
      <c r="M764" s="88"/>
      <c r="O764" s="88"/>
      <c r="Q764" s="88"/>
      <c r="S764" s="88"/>
      <c r="U764" s="671"/>
    </row>
    <row r="765" spans="3:21">
      <c r="C765" s="88"/>
      <c r="E765" s="88"/>
      <c r="G765" s="88"/>
      <c r="I765" s="88"/>
      <c r="K765" s="88"/>
      <c r="M765" s="88"/>
      <c r="O765" s="88"/>
      <c r="Q765" s="88"/>
      <c r="S765" s="88"/>
      <c r="U765" s="671"/>
    </row>
    <row r="766" spans="3:21">
      <c r="C766" s="88"/>
      <c r="E766" s="88"/>
      <c r="G766" s="88"/>
      <c r="I766" s="88"/>
      <c r="K766" s="88"/>
      <c r="M766" s="88"/>
      <c r="O766" s="88"/>
      <c r="Q766" s="88"/>
      <c r="S766" s="88"/>
      <c r="U766" s="671"/>
    </row>
    <row r="767" spans="3:21">
      <c r="C767" s="88"/>
      <c r="E767" s="88"/>
      <c r="G767" s="88"/>
      <c r="I767" s="88"/>
      <c r="K767" s="88"/>
      <c r="M767" s="88"/>
      <c r="O767" s="88"/>
      <c r="Q767" s="88"/>
      <c r="S767" s="88"/>
      <c r="U767" s="671"/>
    </row>
    <row r="768" spans="3:21">
      <c r="C768" s="88"/>
      <c r="E768" s="88"/>
      <c r="G768" s="88"/>
      <c r="I768" s="88"/>
      <c r="K768" s="88"/>
      <c r="M768" s="88"/>
      <c r="O768" s="88"/>
      <c r="Q768" s="88"/>
      <c r="S768" s="88"/>
      <c r="U768" s="671"/>
    </row>
    <row r="769" spans="3:21">
      <c r="C769" s="88"/>
      <c r="E769" s="88"/>
      <c r="G769" s="88"/>
      <c r="I769" s="88"/>
      <c r="K769" s="88"/>
      <c r="M769" s="88"/>
      <c r="O769" s="88"/>
      <c r="Q769" s="88"/>
      <c r="S769" s="88"/>
      <c r="U769" s="671"/>
    </row>
    <row r="770" spans="3:21">
      <c r="C770" s="88"/>
      <c r="E770" s="88"/>
      <c r="G770" s="88"/>
      <c r="I770" s="88"/>
      <c r="K770" s="88"/>
      <c r="M770" s="88"/>
      <c r="O770" s="88"/>
      <c r="Q770" s="88"/>
      <c r="S770" s="88"/>
      <c r="U770" s="671"/>
    </row>
    <row r="771" spans="3:21">
      <c r="C771" s="88"/>
      <c r="E771" s="88"/>
      <c r="G771" s="88"/>
      <c r="I771" s="88"/>
      <c r="K771" s="88"/>
      <c r="M771" s="88"/>
      <c r="O771" s="88"/>
      <c r="Q771" s="88"/>
      <c r="S771" s="88"/>
      <c r="U771" s="671"/>
    </row>
    <row r="772" spans="3:21">
      <c r="C772" s="88"/>
      <c r="E772" s="88"/>
      <c r="G772" s="88"/>
      <c r="I772" s="88"/>
      <c r="K772" s="88"/>
      <c r="M772" s="88"/>
      <c r="O772" s="88"/>
      <c r="Q772" s="88"/>
      <c r="S772" s="88"/>
      <c r="U772" s="671"/>
    </row>
    <row r="773" spans="3:21">
      <c r="C773" s="88"/>
      <c r="E773" s="88"/>
      <c r="G773" s="88"/>
      <c r="I773" s="88"/>
      <c r="K773" s="88"/>
      <c r="M773" s="88"/>
      <c r="O773" s="88"/>
      <c r="Q773" s="88"/>
      <c r="S773" s="88"/>
      <c r="U773" s="671"/>
    </row>
    <row r="774" spans="3:21">
      <c r="C774" s="88"/>
      <c r="E774" s="88"/>
      <c r="G774" s="88"/>
      <c r="I774" s="88"/>
      <c r="K774" s="88"/>
      <c r="M774" s="88"/>
      <c r="O774" s="88"/>
      <c r="Q774" s="88"/>
      <c r="S774" s="88"/>
      <c r="U774" s="671"/>
    </row>
    <row r="775" spans="3:21">
      <c r="C775" s="88"/>
      <c r="E775" s="88"/>
      <c r="G775" s="88"/>
      <c r="I775" s="88"/>
      <c r="K775" s="88"/>
      <c r="M775" s="88"/>
      <c r="O775" s="88"/>
      <c r="Q775" s="88"/>
      <c r="S775" s="88"/>
      <c r="U775" s="671"/>
    </row>
    <row r="776" spans="3:21">
      <c r="C776" s="88"/>
      <c r="E776" s="88"/>
      <c r="G776" s="88"/>
      <c r="I776" s="88"/>
      <c r="K776" s="88"/>
      <c r="M776" s="88"/>
      <c r="O776" s="88"/>
      <c r="Q776" s="88"/>
      <c r="S776" s="88"/>
      <c r="U776" s="671"/>
    </row>
    <row r="777" spans="3:21">
      <c r="C777" s="88"/>
      <c r="E777" s="88"/>
      <c r="G777" s="88"/>
      <c r="I777" s="88"/>
      <c r="K777" s="88"/>
      <c r="M777" s="88"/>
      <c r="O777" s="88"/>
      <c r="Q777" s="88"/>
      <c r="S777" s="88"/>
      <c r="U777" s="671"/>
    </row>
    <row r="778" spans="3:21">
      <c r="C778" s="88"/>
      <c r="E778" s="88"/>
      <c r="G778" s="88"/>
      <c r="I778" s="88"/>
      <c r="K778" s="88"/>
      <c r="M778" s="88"/>
      <c r="O778" s="88"/>
      <c r="Q778" s="88"/>
      <c r="S778" s="88"/>
      <c r="U778" s="671"/>
    </row>
    <row r="779" spans="3:21">
      <c r="C779" s="88"/>
      <c r="E779" s="88"/>
      <c r="G779" s="88"/>
      <c r="I779" s="88"/>
      <c r="K779" s="88"/>
      <c r="M779" s="88"/>
      <c r="O779" s="88"/>
      <c r="Q779" s="88"/>
      <c r="S779" s="88"/>
      <c r="U779" s="671"/>
    </row>
    <row r="780" spans="3:21">
      <c r="C780" s="88"/>
      <c r="E780" s="88"/>
      <c r="G780" s="88"/>
      <c r="I780" s="88"/>
      <c r="K780" s="88"/>
      <c r="M780" s="88"/>
      <c r="O780" s="88"/>
      <c r="Q780" s="88"/>
      <c r="S780" s="88"/>
      <c r="U780" s="671"/>
    </row>
    <row r="781" spans="3:21">
      <c r="C781" s="88"/>
      <c r="E781" s="88"/>
      <c r="G781" s="88"/>
      <c r="I781" s="88"/>
      <c r="K781" s="88"/>
      <c r="M781" s="88"/>
      <c r="O781" s="88"/>
      <c r="Q781" s="88"/>
      <c r="S781" s="88"/>
      <c r="U781" s="671"/>
    </row>
    <row r="782" spans="3:21">
      <c r="C782" s="88"/>
      <c r="E782" s="88"/>
      <c r="G782" s="88"/>
      <c r="I782" s="88"/>
      <c r="K782" s="88"/>
      <c r="M782" s="88"/>
      <c r="O782" s="88"/>
      <c r="Q782" s="88"/>
      <c r="S782" s="88"/>
      <c r="U782" s="671"/>
    </row>
    <row r="783" spans="3:21">
      <c r="C783" s="88"/>
      <c r="E783" s="88"/>
      <c r="G783" s="88"/>
      <c r="I783" s="88"/>
      <c r="K783" s="88"/>
      <c r="M783" s="88"/>
      <c r="O783" s="88"/>
      <c r="Q783" s="88"/>
      <c r="S783" s="88"/>
      <c r="U783" s="671"/>
    </row>
    <row r="784" spans="3:21">
      <c r="C784" s="88"/>
      <c r="E784" s="88"/>
      <c r="G784" s="88"/>
      <c r="I784" s="88"/>
      <c r="K784" s="88"/>
      <c r="M784" s="88"/>
      <c r="O784" s="88"/>
      <c r="Q784" s="88"/>
      <c r="S784" s="88"/>
      <c r="U784" s="671"/>
    </row>
    <row r="785" spans="3:21">
      <c r="C785" s="88"/>
      <c r="E785" s="88"/>
      <c r="G785" s="88"/>
      <c r="I785" s="88"/>
      <c r="K785" s="88"/>
      <c r="M785" s="88"/>
      <c r="O785" s="88"/>
      <c r="Q785" s="88"/>
      <c r="S785" s="88"/>
      <c r="U785" s="671"/>
    </row>
    <row r="786" spans="3:21">
      <c r="C786" s="88"/>
      <c r="E786" s="88"/>
      <c r="G786" s="88"/>
      <c r="I786" s="88"/>
      <c r="K786" s="88"/>
      <c r="M786" s="88"/>
      <c r="O786" s="88"/>
      <c r="Q786" s="88"/>
      <c r="S786" s="88"/>
      <c r="U786" s="671"/>
    </row>
    <row r="787" spans="3:21">
      <c r="C787" s="88"/>
      <c r="E787" s="88"/>
      <c r="G787" s="88"/>
      <c r="I787" s="88"/>
      <c r="K787" s="88"/>
      <c r="M787" s="88"/>
      <c r="O787" s="88"/>
      <c r="Q787" s="88"/>
      <c r="S787" s="88"/>
      <c r="U787" s="671"/>
    </row>
    <row r="788" spans="3:21">
      <c r="C788" s="88"/>
      <c r="E788" s="88"/>
      <c r="G788" s="88"/>
      <c r="I788" s="88"/>
      <c r="K788" s="88"/>
      <c r="M788" s="88"/>
      <c r="O788" s="88"/>
      <c r="Q788" s="88"/>
      <c r="S788" s="88"/>
      <c r="U788" s="671"/>
    </row>
    <row r="789" spans="3:21">
      <c r="C789" s="88"/>
      <c r="E789" s="88"/>
      <c r="G789" s="88"/>
      <c r="I789" s="88"/>
      <c r="K789" s="88"/>
      <c r="M789" s="88"/>
      <c r="O789" s="88"/>
      <c r="Q789" s="88"/>
      <c r="S789" s="88"/>
      <c r="U789" s="671"/>
    </row>
    <row r="790" spans="3:21">
      <c r="C790" s="88"/>
      <c r="E790" s="88"/>
      <c r="G790" s="88"/>
      <c r="I790" s="88"/>
      <c r="K790" s="88"/>
      <c r="M790" s="88"/>
      <c r="O790" s="88"/>
      <c r="Q790" s="88"/>
      <c r="S790" s="88"/>
      <c r="U790" s="671"/>
    </row>
    <row r="791" spans="3:21">
      <c r="C791" s="88"/>
      <c r="E791" s="88"/>
      <c r="G791" s="88"/>
      <c r="I791" s="88"/>
      <c r="K791" s="88"/>
      <c r="M791" s="88"/>
      <c r="O791" s="88"/>
      <c r="Q791" s="88"/>
      <c r="S791" s="88"/>
      <c r="U791" s="671"/>
    </row>
    <row r="792" spans="3:21">
      <c r="C792" s="88"/>
      <c r="E792" s="88"/>
      <c r="G792" s="88"/>
      <c r="I792" s="88"/>
      <c r="K792" s="88"/>
      <c r="M792" s="88"/>
      <c r="O792" s="88"/>
      <c r="Q792" s="88"/>
      <c r="S792" s="88"/>
      <c r="U792" s="671"/>
    </row>
    <row r="793" spans="3:21">
      <c r="C793" s="88"/>
      <c r="E793" s="88"/>
      <c r="G793" s="88"/>
      <c r="I793" s="88"/>
      <c r="K793" s="88"/>
      <c r="M793" s="88"/>
      <c r="O793" s="88"/>
      <c r="Q793" s="88"/>
      <c r="S793" s="88"/>
      <c r="U793" s="671"/>
    </row>
    <row r="794" spans="3:21">
      <c r="C794" s="88"/>
      <c r="E794" s="88"/>
      <c r="G794" s="88"/>
      <c r="I794" s="88"/>
      <c r="K794" s="88"/>
      <c r="M794" s="88"/>
      <c r="O794" s="88"/>
      <c r="Q794" s="88"/>
      <c r="S794" s="88"/>
      <c r="U794" s="671"/>
    </row>
    <row r="795" spans="3:21">
      <c r="C795" s="88"/>
      <c r="E795" s="88"/>
      <c r="G795" s="88"/>
      <c r="I795" s="88"/>
      <c r="K795" s="88"/>
      <c r="M795" s="88"/>
      <c r="O795" s="88"/>
      <c r="Q795" s="88"/>
      <c r="S795" s="88"/>
      <c r="U795" s="671"/>
    </row>
    <row r="796" spans="3:21">
      <c r="C796" s="88"/>
      <c r="E796" s="88"/>
      <c r="G796" s="88"/>
      <c r="I796" s="88"/>
      <c r="K796" s="88"/>
      <c r="M796" s="88"/>
      <c r="O796" s="88"/>
      <c r="Q796" s="88"/>
      <c r="S796" s="88"/>
      <c r="U796" s="671"/>
    </row>
    <row r="797" spans="3:21">
      <c r="C797" s="88"/>
      <c r="E797" s="88"/>
      <c r="G797" s="88"/>
      <c r="I797" s="88"/>
      <c r="K797" s="88"/>
      <c r="M797" s="88"/>
      <c r="O797" s="88"/>
      <c r="Q797" s="88"/>
      <c r="S797" s="88"/>
      <c r="U797" s="671"/>
    </row>
    <row r="798" spans="3:21">
      <c r="C798" s="88"/>
      <c r="E798" s="88"/>
      <c r="G798" s="88"/>
      <c r="I798" s="88"/>
      <c r="K798" s="88"/>
      <c r="M798" s="88"/>
      <c r="O798" s="88"/>
      <c r="Q798" s="88"/>
      <c r="S798" s="88"/>
      <c r="U798" s="671"/>
    </row>
    <row r="799" spans="3:21">
      <c r="C799" s="88"/>
      <c r="E799" s="88"/>
      <c r="G799" s="88"/>
      <c r="I799" s="88"/>
      <c r="K799" s="88"/>
      <c r="M799" s="88"/>
      <c r="O799" s="88"/>
      <c r="Q799" s="88"/>
      <c r="S799" s="88"/>
      <c r="U799" s="671"/>
    </row>
    <row r="800" spans="3:21">
      <c r="C800" s="88"/>
      <c r="E800" s="88"/>
      <c r="G800" s="88"/>
      <c r="I800" s="88"/>
      <c r="K800" s="88"/>
      <c r="M800" s="88"/>
      <c r="O800" s="88"/>
      <c r="Q800" s="88"/>
      <c r="S800" s="88"/>
      <c r="U800" s="671"/>
    </row>
    <row r="801" spans="3:21">
      <c r="C801" s="88"/>
      <c r="E801" s="88"/>
      <c r="G801" s="88"/>
      <c r="I801" s="88"/>
      <c r="K801" s="88"/>
      <c r="M801" s="88"/>
      <c r="O801" s="88"/>
      <c r="Q801" s="88"/>
      <c r="S801" s="88"/>
      <c r="U801" s="671"/>
    </row>
    <row r="802" spans="3:21">
      <c r="C802" s="88"/>
      <c r="E802" s="88"/>
      <c r="G802" s="88"/>
      <c r="I802" s="88"/>
      <c r="K802" s="88"/>
      <c r="M802" s="88"/>
      <c r="O802" s="88"/>
      <c r="Q802" s="88"/>
      <c r="S802" s="88"/>
      <c r="U802" s="671"/>
    </row>
    <row r="803" spans="3:21">
      <c r="C803" s="88"/>
      <c r="E803" s="88"/>
      <c r="G803" s="88"/>
      <c r="I803" s="88"/>
      <c r="K803" s="88"/>
      <c r="M803" s="88"/>
      <c r="O803" s="88"/>
      <c r="Q803" s="88"/>
      <c r="S803" s="88"/>
      <c r="U803" s="671"/>
    </row>
    <row r="804" spans="3:21">
      <c r="C804" s="88"/>
      <c r="E804" s="88"/>
      <c r="G804" s="88"/>
      <c r="I804" s="88"/>
      <c r="K804" s="88"/>
      <c r="M804" s="88"/>
      <c r="O804" s="88"/>
      <c r="Q804" s="88"/>
      <c r="S804" s="88"/>
      <c r="U804" s="671"/>
    </row>
    <row r="805" spans="3:21">
      <c r="C805" s="88"/>
      <c r="E805" s="88"/>
      <c r="G805" s="88"/>
      <c r="I805" s="88"/>
      <c r="K805" s="88"/>
      <c r="M805" s="88"/>
      <c r="O805" s="88"/>
      <c r="Q805" s="88"/>
      <c r="S805" s="88"/>
      <c r="U805" s="671"/>
    </row>
    <row r="806" spans="3:21">
      <c r="C806" s="88"/>
      <c r="E806" s="88"/>
      <c r="G806" s="88"/>
      <c r="I806" s="88"/>
      <c r="K806" s="88"/>
      <c r="M806" s="88"/>
      <c r="O806" s="88"/>
      <c r="Q806" s="88"/>
      <c r="S806" s="88"/>
      <c r="U806" s="671"/>
    </row>
    <row r="807" spans="3:21">
      <c r="C807" s="88"/>
      <c r="E807" s="88"/>
      <c r="G807" s="88"/>
      <c r="I807" s="88"/>
      <c r="K807" s="88"/>
      <c r="M807" s="88"/>
      <c r="O807" s="88"/>
      <c r="Q807" s="88"/>
      <c r="S807" s="88"/>
      <c r="U807" s="671"/>
    </row>
    <row r="808" spans="3:21">
      <c r="C808" s="88"/>
      <c r="E808" s="88"/>
      <c r="G808" s="88"/>
      <c r="I808" s="88"/>
      <c r="K808" s="88"/>
      <c r="M808" s="88"/>
      <c r="O808" s="88"/>
      <c r="Q808" s="88"/>
      <c r="S808" s="88"/>
      <c r="U808" s="671"/>
    </row>
    <row r="809" spans="3:21">
      <c r="C809" s="88"/>
      <c r="E809" s="88"/>
      <c r="G809" s="88"/>
      <c r="I809" s="88"/>
      <c r="K809" s="88"/>
      <c r="M809" s="88"/>
      <c r="O809" s="88"/>
      <c r="Q809" s="88"/>
      <c r="S809" s="88"/>
      <c r="U809" s="671"/>
    </row>
    <row r="810" spans="3:21">
      <c r="C810" s="88"/>
      <c r="E810" s="88"/>
      <c r="G810" s="88"/>
      <c r="I810" s="88"/>
      <c r="K810" s="88"/>
      <c r="M810" s="88"/>
      <c r="O810" s="88"/>
      <c r="Q810" s="88"/>
      <c r="S810" s="88"/>
      <c r="U810" s="671"/>
    </row>
    <row r="811" spans="3:21">
      <c r="C811" s="88"/>
      <c r="E811" s="88"/>
      <c r="G811" s="88"/>
      <c r="I811" s="88"/>
      <c r="K811" s="88"/>
      <c r="M811" s="88"/>
      <c r="O811" s="88"/>
      <c r="Q811" s="88"/>
      <c r="S811" s="88"/>
      <c r="U811" s="671"/>
    </row>
    <row r="812" spans="3:21">
      <c r="C812" s="88"/>
      <c r="E812" s="88"/>
      <c r="G812" s="88"/>
      <c r="I812" s="88"/>
      <c r="K812" s="88"/>
      <c r="M812" s="88"/>
      <c r="O812" s="88"/>
      <c r="Q812" s="88"/>
      <c r="S812" s="88"/>
      <c r="U812" s="671"/>
    </row>
    <row r="813" spans="3:21">
      <c r="C813" s="88"/>
      <c r="E813" s="88"/>
      <c r="G813" s="88"/>
      <c r="I813" s="88"/>
      <c r="K813" s="88"/>
      <c r="M813" s="88"/>
      <c r="O813" s="88"/>
      <c r="Q813" s="88"/>
      <c r="S813" s="88"/>
      <c r="U813" s="671"/>
    </row>
    <row r="814" spans="3:21">
      <c r="C814" s="88"/>
      <c r="E814" s="88"/>
      <c r="G814" s="88"/>
      <c r="I814" s="88"/>
      <c r="K814" s="88"/>
      <c r="M814" s="88"/>
      <c r="O814" s="88"/>
      <c r="Q814" s="88"/>
      <c r="S814" s="88"/>
      <c r="U814" s="671"/>
    </row>
    <row r="815" spans="3:21">
      <c r="C815" s="88"/>
      <c r="E815" s="88"/>
      <c r="G815" s="88"/>
      <c r="I815" s="88"/>
      <c r="K815" s="88"/>
      <c r="M815" s="88"/>
      <c r="O815" s="88"/>
      <c r="Q815" s="88"/>
      <c r="S815" s="88"/>
      <c r="U815" s="671"/>
    </row>
    <row r="816" spans="3:21">
      <c r="C816" s="88"/>
      <c r="E816" s="88"/>
      <c r="G816" s="88"/>
      <c r="I816" s="88"/>
      <c r="K816" s="88"/>
      <c r="M816" s="88"/>
      <c r="O816" s="88"/>
      <c r="Q816" s="88"/>
      <c r="S816" s="88"/>
      <c r="U816" s="671"/>
    </row>
    <row r="817" spans="3:21">
      <c r="C817" s="88"/>
      <c r="E817" s="88"/>
      <c r="G817" s="88"/>
      <c r="I817" s="88"/>
      <c r="K817" s="88"/>
      <c r="M817" s="88"/>
      <c r="O817" s="88"/>
      <c r="Q817" s="88"/>
      <c r="S817" s="88"/>
      <c r="U817" s="671"/>
    </row>
    <row r="818" spans="3:21">
      <c r="C818" s="88"/>
      <c r="E818" s="88"/>
      <c r="G818" s="88"/>
      <c r="I818" s="88"/>
      <c r="K818" s="88"/>
      <c r="M818" s="88"/>
      <c r="O818" s="88"/>
      <c r="Q818" s="88"/>
      <c r="S818" s="88"/>
      <c r="U818" s="671"/>
    </row>
    <row r="819" spans="3:21">
      <c r="C819" s="88"/>
      <c r="E819" s="88"/>
      <c r="G819" s="88"/>
      <c r="I819" s="88"/>
      <c r="K819" s="88"/>
      <c r="M819" s="88"/>
      <c r="O819" s="88"/>
      <c r="Q819" s="88"/>
      <c r="S819" s="88"/>
      <c r="U819" s="671"/>
    </row>
    <row r="820" spans="3:21">
      <c r="C820" s="88"/>
      <c r="E820" s="88"/>
      <c r="G820" s="88"/>
      <c r="I820" s="88"/>
      <c r="K820" s="88"/>
      <c r="M820" s="88"/>
      <c r="O820" s="88"/>
      <c r="Q820" s="88"/>
      <c r="S820" s="88"/>
      <c r="U820" s="671"/>
    </row>
    <row r="821" spans="3:21">
      <c r="C821" s="88"/>
      <c r="E821" s="88"/>
      <c r="G821" s="88"/>
      <c r="I821" s="88"/>
      <c r="K821" s="88"/>
      <c r="M821" s="88"/>
      <c r="O821" s="88"/>
      <c r="Q821" s="88"/>
      <c r="S821" s="88"/>
      <c r="U821" s="671"/>
    </row>
    <row r="822" spans="3:21">
      <c r="C822" s="88"/>
      <c r="E822" s="88"/>
      <c r="G822" s="88"/>
      <c r="I822" s="88"/>
      <c r="K822" s="88"/>
      <c r="M822" s="88"/>
      <c r="O822" s="88"/>
      <c r="Q822" s="88"/>
      <c r="S822" s="88"/>
      <c r="U822" s="671"/>
    </row>
    <row r="823" spans="3:21">
      <c r="C823" s="88"/>
      <c r="E823" s="88"/>
      <c r="G823" s="88"/>
      <c r="I823" s="88"/>
      <c r="K823" s="88"/>
      <c r="M823" s="88"/>
      <c r="O823" s="88"/>
      <c r="Q823" s="88"/>
      <c r="S823" s="88"/>
      <c r="U823" s="671"/>
    </row>
    <row r="824" spans="3:21">
      <c r="C824" s="88"/>
      <c r="E824" s="88"/>
      <c r="G824" s="88"/>
      <c r="I824" s="88"/>
      <c r="K824" s="88"/>
      <c r="M824" s="88"/>
      <c r="O824" s="88"/>
      <c r="Q824" s="88"/>
      <c r="S824" s="88"/>
      <c r="U824" s="671"/>
    </row>
    <row r="825" spans="3:21">
      <c r="C825" s="88"/>
      <c r="E825" s="88"/>
      <c r="G825" s="88"/>
      <c r="I825" s="88"/>
      <c r="K825" s="88"/>
      <c r="M825" s="88"/>
      <c r="O825" s="88"/>
      <c r="Q825" s="88"/>
      <c r="S825" s="88"/>
      <c r="U825" s="671"/>
    </row>
    <row r="826" spans="3:21">
      <c r="C826" s="88"/>
      <c r="E826" s="88"/>
      <c r="G826" s="88"/>
      <c r="I826" s="88"/>
      <c r="K826" s="88"/>
      <c r="M826" s="88"/>
      <c r="O826" s="88"/>
      <c r="Q826" s="88"/>
      <c r="S826" s="88"/>
      <c r="U826" s="671"/>
    </row>
    <row r="827" spans="3:21">
      <c r="C827" s="88"/>
      <c r="E827" s="88"/>
      <c r="G827" s="88"/>
      <c r="I827" s="88"/>
      <c r="K827" s="88"/>
      <c r="M827" s="88"/>
      <c r="O827" s="88"/>
      <c r="Q827" s="88"/>
      <c r="S827" s="88"/>
      <c r="U827" s="671"/>
    </row>
    <row r="828" spans="3:21">
      <c r="C828" s="88"/>
      <c r="E828" s="88"/>
      <c r="G828" s="88"/>
      <c r="I828" s="88"/>
      <c r="K828" s="88"/>
      <c r="M828" s="88"/>
      <c r="O828" s="88"/>
      <c r="Q828" s="88"/>
      <c r="S828" s="88"/>
      <c r="U828" s="671"/>
    </row>
    <row r="829" spans="3:21">
      <c r="C829" s="88"/>
      <c r="E829" s="88"/>
      <c r="G829" s="88"/>
      <c r="I829" s="88"/>
      <c r="K829" s="88"/>
      <c r="M829" s="88"/>
      <c r="O829" s="88"/>
      <c r="Q829" s="88"/>
      <c r="S829" s="88"/>
      <c r="U829" s="671"/>
    </row>
    <row r="830" spans="3:21">
      <c r="C830" s="88"/>
      <c r="E830" s="88"/>
      <c r="G830" s="88"/>
      <c r="I830" s="88"/>
      <c r="K830" s="88"/>
      <c r="M830" s="88"/>
      <c r="O830" s="88"/>
      <c r="Q830" s="88"/>
      <c r="S830" s="88"/>
      <c r="U830" s="671"/>
    </row>
    <row r="831" spans="3:21">
      <c r="C831" s="88"/>
      <c r="E831" s="88"/>
      <c r="G831" s="88"/>
      <c r="I831" s="88"/>
      <c r="K831" s="88"/>
      <c r="M831" s="88"/>
      <c r="O831" s="88"/>
      <c r="Q831" s="88"/>
      <c r="S831" s="88"/>
      <c r="U831" s="671"/>
    </row>
    <row r="832" spans="3:21">
      <c r="C832" s="88"/>
      <c r="E832" s="88"/>
      <c r="G832" s="88"/>
      <c r="I832" s="88"/>
      <c r="K832" s="88"/>
      <c r="M832" s="88"/>
      <c r="O832" s="88"/>
      <c r="Q832" s="88"/>
      <c r="S832" s="88"/>
      <c r="U832" s="671"/>
    </row>
    <row r="833" spans="3:21">
      <c r="C833" s="88"/>
      <c r="E833" s="88"/>
      <c r="G833" s="88"/>
      <c r="I833" s="88"/>
      <c r="K833" s="88"/>
      <c r="M833" s="88"/>
      <c r="O833" s="88"/>
      <c r="Q833" s="88"/>
      <c r="S833" s="88"/>
      <c r="U833" s="671"/>
    </row>
    <row r="834" spans="3:21">
      <c r="C834" s="88"/>
      <c r="E834" s="88"/>
      <c r="G834" s="88"/>
      <c r="I834" s="88"/>
      <c r="K834" s="88"/>
      <c r="M834" s="88"/>
      <c r="O834" s="88"/>
      <c r="Q834" s="88"/>
      <c r="S834" s="88"/>
      <c r="U834" s="671"/>
    </row>
    <row r="835" spans="3:21">
      <c r="C835" s="88"/>
      <c r="E835" s="88"/>
      <c r="G835" s="88"/>
      <c r="I835" s="88"/>
      <c r="K835" s="88"/>
      <c r="M835" s="88"/>
      <c r="O835" s="88"/>
      <c r="Q835" s="88"/>
      <c r="S835" s="88"/>
      <c r="U835" s="671"/>
    </row>
    <row r="836" spans="3:21">
      <c r="C836" s="88"/>
      <c r="E836" s="88"/>
      <c r="G836" s="88"/>
      <c r="I836" s="88"/>
      <c r="K836" s="88"/>
      <c r="M836" s="88"/>
      <c r="O836" s="88"/>
      <c r="Q836" s="88"/>
      <c r="S836" s="88"/>
      <c r="U836" s="671"/>
    </row>
    <row r="837" spans="3:21">
      <c r="C837" s="88"/>
      <c r="E837" s="88"/>
      <c r="G837" s="88"/>
      <c r="I837" s="88"/>
      <c r="K837" s="88"/>
      <c r="M837" s="88"/>
      <c r="O837" s="88"/>
      <c r="Q837" s="88"/>
      <c r="S837" s="88"/>
      <c r="U837" s="671"/>
    </row>
    <row r="838" spans="3:21">
      <c r="C838" s="88"/>
      <c r="E838" s="88"/>
      <c r="G838" s="88"/>
      <c r="I838" s="88"/>
      <c r="K838" s="88"/>
      <c r="M838" s="88"/>
      <c r="O838" s="88"/>
      <c r="Q838" s="88"/>
      <c r="S838" s="88"/>
      <c r="U838" s="671"/>
    </row>
    <row r="839" spans="3:21">
      <c r="C839" s="88"/>
      <c r="E839" s="88"/>
      <c r="G839" s="88"/>
      <c r="I839" s="88"/>
      <c r="K839" s="88"/>
      <c r="M839" s="88"/>
      <c r="O839" s="88"/>
      <c r="Q839" s="88"/>
      <c r="S839" s="88"/>
      <c r="U839" s="671"/>
    </row>
    <row r="840" spans="3:21">
      <c r="C840" s="88"/>
      <c r="E840" s="88"/>
      <c r="G840" s="88"/>
      <c r="I840" s="88"/>
      <c r="K840" s="88"/>
      <c r="M840" s="88"/>
      <c r="O840" s="88"/>
      <c r="Q840" s="88"/>
      <c r="S840" s="88"/>
      <c r="U840" s="671"/>
    </row>
    <row r="841" spans="3:21">
      <c r="C841" s="88"/>
      <c r="E841" s="88"/>
      <c r="G841" s="88"/>
      <c r="I841" s="88"/>
      <c r="K841" s="88"/>
      <c r="M841" s="88"/>
      <c r="O841" s="88"/>
      <c r="Q841" s="88"/>
      <c r="S841" s="88"/>
      <c r="U841" s="671"/>
    </row>
    <row r="842" spans="3:21">
      <c r="C842" s="88"/>
      <c r="E842" s="88"/>
      <c r="G842" s="88"/>
      <c r="I842" s="88"/>
      <c r="K842" s="88"/>
      <c r="M842" s="88"/>
      <c r="O842" s="88"/>
      <c r="Q842" s="88"/>
      <c r="S842" s="88"/>
      <c r="U842" s="671"/>
    </row>
    <row r="843" spans="3:21">
      <c r="C843" s="88"/>
      <c r="E843" s="88"/>
      <c r="G843" s="88"/>
      <c r="I843" s="88"/>
      <c r="K843" s="88"/>
      <c r="M843" s="88"/>
      <c r="O843" s="88"/>
      <c r="Q843" s="88"/>
      <c r="S843" s="88"/>
      <c r="U843" s="671"/>
    </row>
    <row r="844" spans="3:21">
      <c r="C844" s="88"/>
      <c r="E844" s="88"/>
      <c r="G844" s="88"/>
      <c r="I844" s="88"/>
      <c r="K844" s="88"/>
      <c r="M844" s="88"/>
      <c r="O844" s="88"/>
      <c r="Q844" s="88"/>
      <c r="S844" s="88"/>
      <c r="U844" s="671"/>
    </row>
    <row r="845" spans="3:21">
      <c r="C845" s="88"/>
      <c r="E845" s="88"/>
      <c r="G845" s="88"/>
      <c r="I845" s="88"/>
      <c r="K845" s="88"/>
      <c r="M845" s="88"/>
      <c r="O845" s="88"/>
      <c r="Q845" s="88"/>
      <c r="S845" s="88"/>
      <c r="U845" s="671"/>
    </row>
    <row r="846" spans="3:21">
      <c r="C846" s="88"/>
      <c r="E846" s="88"/>
      <c r="G846" s="88"/>
      <c r="I846" s="88"/>
      <c r="K846" s="88"/>
      <c r="M846" s="88"/>
      <c r="O846" s="88"/>
      <c r="Q846" s="88"/>
      <c r="S846" s="88"/>
      <c r="U846" s="671"/>
    </row>
    <row r="847" spans="3:21">
      <c r="C847" s="88"/>
      <c r="E847" s="88"/>
      <c r="G847" s="88"/>
      <c r="I847" s="88"/>
      <c r="K847" s="88"/>
      <c r="M847" s="88"/>
      <c r="O847" s="88"/>
      <c r="Q847" s="88"/>
      <c r="S847" s="88"/>
      <c r="U847" s="671"/>
    </row>
    <row r="848" spans="3:21">
      <c r="C848" s="88"/>
      <c r="E848" s="88"/>
      <c r="G848" s="88"/>
      <c r="I848" s="88"/>
      <c r="K848" s="88"/>
      <c r="M848" s="88"/>
      <c r="O848" s="88"/>
      <c r="Q848" s="88"/>
      <c r="S848" s="88"/>
      <c r="U848" s="671"/>
    </row>
    <row r="849" spans="3:21">
      <c r="C849" s="88"/>
      <c r="E849" s="88"/>
      <c r="G849" s="88"/>
      <c r="I849" s="88"/>
      <c r="K849" s="88"/>
      <c r="M849" s="88"/>
      <c r="O849" s="88"/>
      <c r="Q849" s="88"/>
      <c r="S849" s="88"/>
      <c r="U849" s="671"/>
    </row>
    <row r="850" spans="3:21">
      <c r="C850" s="88"/>
      <c r="E850" s="88"/>
      <c r="G850" s="88"/>
      <c r="I850" s="88"/>
      <c r="K850" s="88"/>
      <c r="M850" s="88"/>
      <c r="O850" s="88"/>
      <c r="Q850" s="88"/>
      <c r="S850" s="88"/>
      <c r="U850" s="671"/>
    </row>
    <row r="851" spans="3:21">
      <c r="C851" s="88"/>
      <c r="E851" s="88"/>
      <c r="G851" s="88"/>
      <c r="I851" s="88"/>
      <c r="K851" s="88"/>
      <c r="M851" s="88"/>
      <c r="O851" s="88"/>
      <c r="Q851" s="88"/>
      <c r="S851" s="88"/>
      <c r="U851" s="671"/>
    </row>
    <row r="852" spans="3:21">
      <c r="C852" s="88"/>
      <c r="E852" s="88"/>
      <c r="G852" s="88"/>
      <c r="I852" s="88"/>
      <c r="K852" s="88"/>
      <c r="M852" s="88"/>
      <c r="O852" s="88"/>
      <c r="Q852" s="88"/>
      <c r="S852" s="88"/>
      <c r="U852" s="671"/>
    </row>
    <row r="853" spans="3:21">
      <c r="C853" s="88"/>
      <c r="E853" s="88"/>
      <c r="G853" s="88"/>
      <c r="I853" s="88"/>
      <c r="K853" s="88"/>
      <c r="M853" s="88"/>
      <c r="O853" s="88"/>
      <c r="Q853" s="88"/>
      <c r="S853" s="88"/>
      <c r="U853" s="671"/>
    </row>
    <row r="854" spans="3:21">
      <c r="C854" s="88"/>
      <c r="E854" s="88"/>
      <c r="G854" s="88"/>
      <c r="I854" s="88"/>
      <c r="K854" s="88"/>
      <c r="M854" s="88"/>
      <c r="O854" s="88"/>
      <c r="Q854" s="88"/>
      <c r="S854" s="88"/>
      <c r="U854" s="671"/>
    </row>
    <row r="855" spans="3:21">
      <c r="C855" s="88"/>
      <c r="E855" s="88"/>
      <c r="G855" s="88"/>
      <c r="I855" s="88"/>
      <c r="K855" s="88"/>
      <c r="M855" s="88"/>
      <c r="O855" s="88"/>
      <c r="Q855" s="88"/>
      <c r="S855" s="88"/>
      <c r="U855" s="671"/>
    </row>
    <row r="856" spans="3:21">
      <c r="C856" s="88"/>
      <c r="E856" s="88"/>
      <c r="G856" s="88"/>
      <c r="I856" s="88"/>
      <c r="K856" s="88"/>
      <c r="M856" s="88"/>
      <c r="O856" s="88"/>
      <c r="Q856" s="88"/>
      <c r="S856" s="88"/>
      <c r="U856" s="671"/>
    </row>
    <row r="857" spans="3:21">
      <c r="C857" s="88"/>
      <c r="E857" s="88"/>
      <c r="G857" s="88"/>
      <c r="I857" s="88"/>
      <c r="K857" s="88"/>
      <c r="M857" s="88"/>
      <c r="O857" s="88"/>
      <c r="Q857" s="88"/>
      <c r="S857" s="88"/>
      <c r="U857" s="671"/>
    </row>
    <row r="858" spans="3:21">
      <c r="C858" s="88"/>
      <c r="E858" s="88"/>
      <c r="G858" s="88"/>
      <c r="I858" s="88"/>
      <c r="K858" s="88"/>
      <c r="M858" s="88"/>
      <c r="O858" s="88"/>
      <c r="Q858" s="88"/>
      <c r="S858" s="88"/>
      <c r="U858" s="671"/>
    </row>
    <row r="859" spans="3:21">
      <c r="C859" s="88"/>
      <c r="E859" s="88"/>
      <c r="G859" s="88"/>
      <c r="I859" s="88"/>
      <c r="K859" s="88"/>
      <c r="M859" s="88"/>
      <c r="O859" s="88"/>
      <c r="Q859" s="88"/>
      <c r="S859" s="88"/>
      <c r="U859" s="671"/>
    </row>
    <row r="860" spans="3:21">
      <c r="C860" s="88"/>
      <c r="E860" s="88"/>
      <c r="G860" s="88"/>
      <c r="I860" s="88"/>
      <c r="K860" s="88"/>
      <c r="M860" s="88"/>
      <c r="O860" s="88"/>
      <c r="Q860" s="88"/>
      <c r="S860" s="88"/>
      <c r="U860" s="671"/>
    </row>
    <row r="861" spans="3:21">
      <c r="C861" s="88"/>
      <c r="E861" s="88"/>
      <c r="G861" s="88"/>
      <c r="I861" s="88"/>
      <c r="K861" s="88"/>
      <c r="M861" s="88"/>
      <c r="O861" s="88"/>
      <c r="Q861" s="88"/>
      <c r="S861" s="88"/>
      <c r="U861" s="671"/>
    </row>
    <row r="862" spans="3:21">
      <c r="C862" s="88"/>
      <c r="E862" s="88"/>
      <c r="G862" s="88"/>
      <c r="I862" s="88"/>
      <c r="K862" s="88"/>
      <c r="M862" s="88"/>
      <c r="O862" s="88"/>
      <c r="Q862" s="88"/>
      <c r="S862" s="88"/>
      <c r="U862" s="671"/>
    </row>
    <row r="863" spans="3:21">
      <c r="C863" s="88"/>
      <c r="E863" s="88"/>
      <c r="G863" s="88"/>
      <c r="I863" s="88"/>
      <c r="K863" s="88"/>
      <c r="M863" s="88"/>
      <c r="O863" s="88"/>
      <c r="Q863" s="88"/>
      <c r="S863" s="88"/>
      <c r="U863" s="671"/>
    </row>
    <row r="864" spans="3:21">
      <c r="C864" s="88"/>
      <c r="E864" s="88"/>
      <c r="G864" s="88"/>
      <c r="I864" s="88"/>
      <c r="K864" s="88"/>
      <c r="M864" s="88"/>
      <c r="O864" s="88"/>
      <c r="Q864" s="88"/>
      <c r="S864" s="88"/>
      <c r="U864" s="671"/>
    </row>
    <row r="865" spans="3:21">
      <c r="C865" s="88"/>
      <c r="E865" s="88"/>
      <c r="G865" s="88"/>
      <c r="I865" s="88"/>
      <c r="K865" s="88"/>
      <c r="M865" s="88"/>
      <c r="O865" s="88"/>
      <c r="Q865" s="88"/>
      <c r="S865" s="88"/>
      <c r="U865" s="671"/>
    </row>
    <row r="866" spans="3:21">
      <c r="C866" s="88"/>
      <c r="E866" s="88"/>
      <c r="G866" s="88"/>
      <c r="I866" s="88"/>
      <c r="K866" s="88"/>
      <c r="M866" s="88"/>
      <c r="O866" s="88"/>
      <c r="Q866" s="88"/>
      <c r="S866" s="88"/>
      <c r="U866" s="671"/>
    </row>
    <row r="867" spans="3:21">
      <c r="C867" s="88"/>
      <c r="E867" s="88"/>
      <c r="G867" s="88"/>
      <c r="I867" s="88"/>
      <c r="K867" s="88"/>
      <c r="M867" s="88"/>
      <c r="O867" s="88"/>
      <c r="Q867" s="88"/>
      <c r="S867" s="88"/>
      <c r="U867" s="671"/>
    </row>
    <row r="868" spans="3:21">
      <c r="C868" s="88"/>
      <c r="E868" s="88"/>
      <c r="G868" s="88"/>
      <c r="I868" s="88"/>
      <c r="K868" s="88"/>
      <c r="M868" s="88"/>
      <c r="O868" s="88"/>
      <c r="Q868" s="88"/>
      <c r="S868" s="88"/>
      <c r="U868" s="671"/>
    </row>
    <row r="869" spans="3:21">
      <c r="C869" s="88"/>
      <c r="E869" s="88"/>
      <c r="G869" s="88"/>
      <c r="I869" s="88"/>
      <c r="K869" s="88"/>
      <c r="M869" s="88"/>
      <c r="O869" s="88"/>
      <c r="Q869" s="88"/>
      <c r="S869" s="88"/>
      <c r="U869" s="671"/>
    </row>
    <row r="870" spans="3:21">
      <c r="C870" s="88"/>
      <c r="E870" s="88"/>
      <c r="G870" s="88"/>
      <c r="I870" s="88"/>
      <c r="K870" s="88"/>
      <c r="M870" s="88"/>
      <c r="O870" s="88"/>
      <c r="Q870" s="88"/>
      <c r="S870" s="88"/>
      <c r="U870" s="671"/>
    </row>
    <row r="871" spans="3:21">
      <c r="C871" s="88"/>
      <c r="E871" s="88"/>
      <c r="G871" s="88"/>
      <c r="I871" s="88"/>
      <c r="K871" s="88"/>
      <c r="M871" s="88"/>
      <c r="O871" s="88"/>
      <c r="Q871" s="88"/>
      <c r="S871" s="88"/>
      <c r="U871" s="671"/>
    </row>
    <row r="872" spans="3:21">
      <c r="C872" s="88"/>
      <c r="E872" s="88"/>
      <c r="G872" s="88"/>
      <c r="I872" s="88"/>
      <c r="K872" s="88"/>
      <c r="M872" s="88"/>
      <c r="O872" s="88"/>
      <c r="Q872" s="88"/>
      <c r="S872" s="88"/>
      <c r="U872" s="671"/>
    </row>
    <row r="873" spans="3:21">
      <c r="C873" s="88"/>
      <c r="E873" s="88"/>
      <c r="G873" s="88"/>
      <c r="I873" s="88"/>
      <c r="K873" s="88"/>
      <c r="M873" s="88"/>
      <c r="O873" s="88"/>
      <c r="Q873" s="88"/>
      <c r="S873" s="88"/>
      <c r="U873" s="671"/>
    </row>
    <row r="874" spans="3:21">
      <c r="C874" s="88"/>
      <c r="E874" s="88"/>
      <c r="G874" s="88"/>
      <c r="I874" s="88"/>
      <c r="K874" s="88"/>
      <c r="M874" s="88"/>
      <c r="O874" s="88"/>
      <c r="Q874" s="88"/>
      <c r="S874" s="88"/>
      <c r="U874" s="671"/>
    </row>
    <row r="875" spans="3:21">
      <c r="C875" s="88"/>
      <c r="E875" s="88"/>
      <c r="G875" s="88"/>
      <c r="I875" s="88"/>
      <c r="K875" s="88"/>
      <c r="M875" s="88"/>
      <c r="O875" s="88"/>
      <c r="Q875" s="88"/>
      <c r="S875" s="88"/>
      <c r="U875" s="671"/>
    </row>
    <row r="876" spans="3:21">
      <c r="C876" s="88"/>
      <c r="E876" s="88"/>
      <c r="G876" s="88"/>
      <c r="I876" s="88"/>
      <c r="K876" s="88"/>
      <c r="M876" s="88"/>
      <c r="O876" s="88"/>
      <c r="Q876" s="88"/>
      <c r="S876" s="88"/>
      <c r="U876" s="671"/>
    </row>
    <row r="877" spans="3:21">
      <c r="C877" s="88"/>
      <c r="E877" s="88"/>
      <c r="G877" s="88"/>
      <c r="I877" s="88"/>
      <c r="K877" s="88"/>
      <c r="M877" s="88"/>
      <c r="O877" s="88"/>
      <c r="Q877" s="88"/>
      <c r="S877" s="88"/>
      <c r="U877" s="671"/>
    </row>
    <row r="878" spans="3:21">
      <c r="C878" s="88"/>
      <c r="E878" s="88"/>
      <c r="G878" s="88"/>
      <c r="I878" s="88"/>
      <c r="K878" s="88"/>
      <c r="M878" s="88"/>
      <c r="O878" s="88"/>
      <c r="Q878" s="88"/>
      <c r="S878" s="88"/>
      <c r="U878" s="671"/>
    </row>
    <row r="879" spans="3:21">
      <c r="C879" s="88"/>
      <c r="E879" s="88"/>
      <c r="G879" s="88"/>
      <c r="I879" s="88"/>
      <c r="K879" s="88"/>
      <c r="M879" s="88"/>
      <c r="O879" s="88"/>
      <c r="Q879" s="88"/>
      <c r="S879" s="88"/>
      <c r="U879" s="671"/>
    </row>
    <row r="880" spans="3:21">
      <c r="C880" s="88"/>
      <c r="E880" s="88"/>
      <c r="G880" s="88"/>
      <c r="I880" s="88"/>
      <c r="K880" s="88"/>
      <c r="M880" s="88"/>
      <c r="O880" s="88"/>
      <c r="Q880" s="88"/>
      <c r="S880" s="88"/>
      <c r="U880" s="671"/>
    </row>
    <row r="881" spans="3:21">
      <c r="C881" s="88"/>
      <c r="E881" s="88"/>
      <c r="G881" s="88"/>
      <c r="I881" s="88"/>
      <c r="K881" s="88"/>
      <c r="M881" s="88"/>
      <c r="O881" s="88"/>
      <c r="Q881" s="88"/>
      <c r="S881" s="88"/>
      <c r="U881" s="671"/>
    </row>
    <row r="882" spans="3:21">
      <c r="C882" s="88"/>
      <c r="E882" s="88"/>
      <c r="G882" s="88"/>
      <c r="I882" s="88"/>
      <c r="K882" s="88"/>
      <c r="M882" s="88"/>
      <c r="O882" s="88"/>
      <c r="Q882" s="88"/>
      <c r="S882" s="88"/>
      <c r="U882" s="671"/>
    </row>
    <row r="883" spans="3:21">
      <c r="C883" s="88"/>
      <c r="E883" s="88"/>
      <c r="G883" s="88"/>
      <c r="I883" s="88"/>
      <c r="K883" s="88"/>
      <c r="M883" s="88"/>
      <c r="O883" s="88"/>
      <c r="Q883" s="88"/>
      <c r="S883" s="88"/>
      <c r="U883" s="671"/>
    </row>
    <row r="884" spans="3:21">
      <c r="C884" s="88"/>
      <c r="E884" s="88"/>
      <c r="G884" s="88"/>
      <c r="I884" s="88"/>
      <c r="K884" s="88"/>
      <c r="M884" s="88"/>
      <c r="O884" s="88"/>
      <c r="Q884" s="88"/>
      <c r="S884" s="88"/>
      <c r="U884" s="671"/>
    </row>
    <row r="885" spans="3:21">
      <c r="C885" s="88"/>
      <c r="E885" s="88"/>
      <c r="G885" s="88"/>
      <c r="I885" s="88"/>
      <c r="K885" s="88"/>
      <c r="M885" s="88"/>
      <c r="O885" s="88"/>
      <c r="Q885" s="88"/>
      <c r="S885" s="88"/>
      <c r="U885" s="671"/>
    </row>
    <row r="886" spans="3:21">
      <c r="C886" s="88"/>
      <c r="E886" s="88"/>
      <c r="G886" s="88"/>
      <c r="I886" s="88"/>
      <c r="K886" s="88"/>
      <c r="M886" s="88"/>
      <c r="O886" s="88"/>
      <c r="Q886" s="88"/>
      <c r="S886" s="88"/>
      <c r="U886" s="671"/>
    </row>
    <row r="887" spans="3:21">
      <c r="C887" s="88"/>
      <c r="E887" s="88"/>
      <c r="G887" s="88"/>
      <c r="I887" s="88"/>
      <c r="K887" s="88"/>
      <c r="M887" s="88"/>
      <c r="O887" s="88"/>
      <c r="Q887" s="88"/>
      <c r="S887" s="88"/>
      <c r="U887" s="671"/>
    </row>
    <row r="888" spans="3:21">
      <c r="C888" s="88"/>
      <c r="E888" s="88"/>
      <c r="G888" s="88"/>
      <c r="I888" s="88"/>
      <c r="K888" s="88"/>
      <c r="M888" s="88"/>
      <c r="O888" s="88"/>
      <c r="Q888" s="88"/>
      <c r="S888" s="88"/>
      <c r="U888" s="671"/>
    </row>
    <row r="889" spans="3:21">
      <c r="C889" s="88"/>
      <c r="E889" s="88"/>
      <c r="G889" s="88"/>
      <c r="I889" s="88"/>
      <c r="K889" s="88"/>
      <c r="M889" s="88"/>
      <c r="O889" s="88"/>
      <c r="Q889" s="88"/>
      <c r="S889" s="88"/>
      <c r="U889" s="671"/>
    </row>
    <row r="890" spans="3:21">
      <c r="C890" s="88"/>
      <c r="E890" s="88"/>
      <c r="G890" s="88"/>
      <c r="I890" s="88"/>
      <c r="K890" s="88"/>
      <c r="M890" s="88"/>
      <c r="O890" s="88"/>
      <c r="Q890" s="88"/>
      <c r="S890" s="88"/>
      <c r="U890" s="671"/>
    </row>
    <row r="891" spans="3:21">
      <c r="C891" s="88"/>
      <c r="E891" s="88"/>
      <c r="G891" s="88"/>
      <c r="I891" s="88"/>
      <c r="K891" s="88"/>
      <c r="M891" s="88"/>
      <c r="O891" s="88"/>
      <c r="Q891" s="88"/>
      <c r="S891" s="88"/>
      <c r="U891" s="671"/>
    </row>
    <row r="892" spans="3:21">
      <c r="C892" s="88"/>
      <c r="E892" s="88"/>
      <c r="G892" s="88"/>
      <c r="I892" s="88"/>
      <c r="K892" s="88"/>
      <c r="M892" s="88"/>
      <c r="O892" s="88"/>
      <c r="Q892" s="88"/>
      <c r="S892" s="88"/>
      <c r="U892" s="671"/>
    </row>
    <row r="893" spans="3:21">
      <c r="C893" s="88"/>
      <c r="E893" s="88"/>
      <c r="G893" s="88"/>
      <c r="I893" s="88"/>
      <c r="K893" s="88"/>
      <c r="M893" s="88"/>
      <c r="O893" s="88"/>
      <c r="Q893" s="88"/>
      <c r="S893" s="88"/>
      <c r="U893" s="671"/>
    </row>
    <row r="894" spans="3:21">
      <c r="C894" s="88"/>
      <c r="E894" s="88"/>
      <c r="G894" s="88"/>
      <c r="I894" s="88"/>
      <c r="K894" s="88"/>
      <c r="M894" s="88"/>
      <c r="O894" s="88"/>
      <c r="Q894" s="88"/>
      <c r="S894" s="88"/>
      <c r="U894" s="671"/>
    </row>
    <row r="895" spans="3:21">
      <c r="C895" s="88"/>
      <c r="E895" s="88"/>
      <c r="G895" s="88"/>
      <c r="I895" s="88"/>
      <c r="K895" s="88"/>
      <c r="M895" s="88"/>
      <c r="O895" s="88"/>
      <c r="Q895" s="88"/>
      <c r="S895" s="88"/>
      <c r="U895" s="671"/>
    </row>
    <row r="896" spans="3:21">
      <c r="C896" s="88"/>
      <c r="E896" s="88"/>
      <c r="G896" s="88"/>
      <c r="I896" s="88"/>
      <c r="K896" s="88"/>
      <c r="M896" s="88"/>
      <c r="O896" s="88"/>
      <c r="Q896" s="88"/>
      <c r="S896" s="88"/>
      <c r="U896" s="671"/>
    </row>
    <row r="897" spans="3:21">
      <c r="C897" s="88"/>
      <c r="E897" s="88"/>
      <c r="G897" s="88"/>
      <c r="I897" s="88"/>
      <c r="K897" s="88"/>
      <c r="M897" s="88"/>
      <c r="O897" s="88"/>
      <c r="Q897" s="88"/>
      <c r="S897" s="88"/>
      <c r="U897" s="671"/>
    </row>
    <row r="898" spans="3:21">
      <c r="C898" s="88"/>
      <c r="E898" s="88"/>
      <c r="G898" s="88"/>
      <c r="I898" s="88"/>
      <c r="K898" s="88"/>
      <c r="M898" s="88"/>
      <c r="O898" s="88"/>
      <c r="Q898" s="88"/>
      <c r="S898" s="88"/>
      <c r="U898" s="671"/>
    </row>
    <row r="899" spans="3:21">
      <c r="C899" s="88"/>
      <c r="E899" s="88"/>
      <c r="G899" s="88"/>
      <c r="I899" s="88"/>
      <c r="K899" s="88"/>
      <c r="M899" s="88"/>
      <c r="O899" s="88"/>
      <c r="Q899" s="88"/>
      <c r="S899" s="88"/>
      <c r="U899" s="671"/>
    </row>
    <row r="900" spans="3:21">
      <c r="C900" s="88"/>
      <c r="E900" s="88"/>
      <c r="G900" s="88"/>
      <c r="I900" s="88"/>
      <c r="K900" s="88"/>
      <c r="M900" s="88"/>
      <c r="O900" s="88"/>
      <c r="Q900" s="88"/>
      <c r="S900" s="88"/>
      <c r="U900" s="671"/>
    </row>
    <row r="901" spans="3:21">
      <c r="C901" s="88"/>
      <c r="E901" s="88"/>
      <c r="G901" s="88"/>
      <c r="I901" s="88"/>
      <c r="K901" s="88"/>
      <c r="M901" s="88"/>
      <c r="O901" s="88"/>
      <c r="Q901" s="88"/>
      <c r="S901" s="88"/>
      <c r="U901" s="671"/>
    </row>
    <row r="902" spans="3:21">
      <c r="C902" s="88"/>
      <c r="E902" s="88"/>
      <c r="G902" s="88"/>
      <c r="I902" s="88"/>
      <c r="K902" s="88"/>
      <c r="M902" s="88"/>
      <c r="O902" s="88"/>
      <c r="Q902" s="88"/>
      <c r="S902" s="88"/>
      <c r="U902" s="671"/>
    </row>
    <row r="903" spans="3:21">
      <c r="C903" s="88"/>
      <c r="E903" s="88"/>
      <c r="G903" s="88"/>
      <c r="I903" s="88"/>
      <c r="K903" s="88"/>
      <c r="M903" s="88"/>
      <c r="O903" s="88"/>
      <c r="Q903" s="88"/>
      <c r="S903" s="88"/>
      <c r="U903" s="671"/>
    </row>
    <row r="904" spans="3:21">
      <c r="C904" s="88"/>
      <c r="E904" s="88"/>
      <c r="G904" s="88"/>
      <c r="I904" s="88"/>
      <c r="K904" s="88"/>
      <c r="M904" s="88"/>
      <c r="O904" s="88"/>
      <c r="Q904" s="88"/>
      <c r="S904" s="88"/>
      <c r="U904" s="671"/>
    </row>
    <row r="905" spans="3:21">
      <c r="C905" s="88"/>
      <c r="E905" s="88"/>
      <c r="G905" s="88"/>
      <c r="I905" s="88"/>
      <c r="K905" s="88"/>
      <c r="M905" s="88"/>
      <c r="O905" s="88"/>
      <c r="Q905" s="88"/>
      <c r="S905" s="88"/>
      <c r="U905" s="671"/>
    </row>
    <row r="906" spans="3:21">
      <c r="C906" s="88"/>
      <c r="E906" s="88"/>
      <c r="G906" s="88"/>
      <c r="I906" s="88"/>
      <c r="K906" s="88"/>
      <c r="M906" s="88"/>
      <c r="O906" s="88"/>
      <c r="Q906" s="88"/>
      <c r="S906" s="88"/>
      <c r="U906" s="671"/>
    </row>
    <row r="907" spans="3:21">
      <c r="C907" s="88"/>
      <c r="E907" s="88"/>
      <c r="G907" s="88"/>
      <c r="I907" s="88"/>
      <c r="K907" s="88"/>
      <c r="M907" s="88"/>
      <c r="O907" s="88"/>
      <c r="Q907" s="88"/>
      <c r="S907" s="88"/>
      <c r="U907" s="671"/>
    </row>
    <row r="908" spans="3:21">
      <c r="C908" s="88"/>
      <c r="E908" s="88"/>
      <c r="G908" s="88"/>
      <c r="I908" s="88"/>
      <c r="K908" s="88"/>
      <c r="M908" s="88"/>
      <c r="O908" s="88"/>
      <c r="Q908" s="88"/>
      <c r="S908" s="88"/>
      <c r="U908" s="671"/>
    </row>
    <row r="909" spans="3:21">
      <c r="C909" s="88"/>
      <c r="E909" s="88"/>
      <c r="G909" s="88"/>
      <c r="I909" s="88"/>
      <c r="K909" s="88"/>
      <c r="M909" s="88"/>
      <c r="O909" s="88"/>
      <c r="Q909" s="88"/>
      <c r="S909" s="88"/>
      <c r="U909" s="671"/>
    </row>
    <row r="910" spans="3:21">
      <c r="C910" s="88"/>
      <c r="E910" s="88"/>
      <c r="G910" s="88"/>
      <c r="I910" s="88"/>
      <c r="K910" s="88"/>
      <c r="M910" s="88"/>
      <c r="O910" s="88"/>
      <c r="Q910" s="88"/>
      <c r="S910" s="88"/>
      <c r="U910" s="671"/>
    </row>
    <row r="911" spans="3:21">
      <c r="C911" s="88"/>
      <c r="E911" s="88"/>
      <c r="G911" s="88"/>
      <c r="I911" s="88"/>
      <c r="K911" s="88"/>
      <c r="M911" s="88"/>
      <c r="O911" s="88"/>
      <c r="Q911" s="88"/>
      <c r="S911" s="88"/>
      <c r="U911" s="671"/>
    </row>
    <row r="912" spans="3:21">
      <c r="C912" s="88"/>
      <c r="E912" s="88"/>
      <c r="G912" s="88"/>
      <c r="I912" s="88"/>
      <c r="K912" s="88"/>
      <c r="M912" s="88"/>
      <c r="O912" s="88"/>
      <c r="Q912" s="88"/>
      <c r="S912" s="88"/>
      <c r="U912" s="671"/>
    </row>
    <row r="913" spans="3:21">
      <c r="C913" s="88"/>
      <c r="E913" s="88"/>
      <c r="G913" s="88"/>
      <c r="I913" s="88"/>
      <c r="K913" s="88"/>
      <c r="M913" s="88"/>
      <c r="O913" s="88"/>
      <c r="Q913" s="88"/>
      <c r="S913" s="88"/>
      <c r="U913" s="671"/>
    </row>
    <row r="914" spans="3:21">
      <c r="C914" s="88"/>
      <c r="E914" s="88"/>
      <c r="G914" s="88"/>
      <c r="I914" s="88"/>
      <c r="K914" s="88"/>
      <c r="M914" s="88"/>
      <c r="O914" s="88"/>
      <c r="Q914" s="88"/>
      <c r="S914" s="88"/>
      <c r="U914" s="671"/>
    </row>
    <row r="915" spans="3:21">
      <c r="C915" s="88"/>
      <c r="E915" s="88"/>
      <c r="G915" s="88"/>
      <c r="I915" s="88"/>
      <c r="K915" s="88"/>
      <c r="M915" s="88"/>
      <c r="O915" s="88"/>
      <c r="Q915" s="88"/>
      <c r="S915" s="88"/>
      <c r="U915" s="671"/>
    </row>
    <row r="916" spans="3:21">
      <c r="C916" s="88"/>
      <c r="E916" s="88"/>
      <c r="G916" s="88"/>
      <c r="I916" s="88"/>
      <c r="K916" s="88"/>
      <c r="M916" s="88"/>
      <c r="O916" s="88"/>
      <c r="Q916" s="88"/>
      <c r="S916" s="88"/>
      <c r="U916" s="671"/>
    </row>
    <row r="917" spans="3:21">
      <c r="C917" s="88"/>
      <c r="E917" s="88"/>
      <c r="G917" s="88"/>
      <c r="I917" s="88"/>
      <c r="K917" s="88"/>
      <c r="M917" s="88"/>
      <c r="O917" s="88"/>
      <c r="Q917" s="88"/>
      <c r="S917" s="88"/>
      <c r="U917" s="671"/>
    </row>
    <row r="918" spans="3:21">
      <c r="C918" s="88"/>
      <c r="E918" s="88"/>
      <c r="G918" s="88"/>
      <c r="I918" s="88"/>
      <c r="K918" s="88"/>
      <c r="M918" s="88"/>
      <c r="O918" s="88"/>
      <c r="Q918" s="88"/>
      <c r="S918" s="88"/>
      <c r="U918" s="671"/>
    </row>
    <row r="919" spans="3:21">
      <c r="C919" s="88"/>
      <c r="E919" s="88"/>
      <c r="G919" s="88"/>
      <c r="I919" s="88"/>
      <c r="K919" s="88"/>
      <c r="M919" s="88"/>
      <c r="O919" s="88"/>
      <c r="Q919" s="88"/>
      <c r="S919" s="88"/>
      <c r="U919" s="671"/>
    </row>
    <row r="920" spans="3:21">
      <c r="C920" s="88"/>
      <c r="E920" s="88"/>
      <c r="G920" s="88"/>
      <c r="I920" s="88"/>
      <c r="K920" s="88"/>
      <c r="M920" s="88"/>
      <c r="O920" s="88"/>
      <c r="Q920" s="88"/>
      <c r="S920" s="88"/>
      <c r="U920" s="671"/>
    </row>
    <row r="921" spans="3:21">
      <c r="C921" s="88"/>
      <c r="E921" s="88"/>
      <c r="G921" s="88"/>
      <c r="I921" s="88"/>
      <c r="K921" s="88"/>
      <c r="M921" s="88"/>
      <c r="O921" s="88"/>
      <c r="Q921" s="88"/>
      <c r="S921" s="88"/>
      <c r="U921" s="671"/>
    </row>
    <row r="922" spans="3:21">
      <c r="C922" s="88"/>
      <c r="E922" s="88"/>
      <c r="G922" s="88"/>
      <c r="I922" s="88"/>
      <c r="K922" s="88"/>
      <c r="M922" s="88"/>
      <c r="O922" s="88"/>
      <c r="Q922" s="88"/>
      <c r="S922" s="88"/>
      <c r="U922" s="671"/>
    </row>
    <row r="923" spans="3:21">
      <c r="C923" s="88"/>
      <c r="E923" s="88"/>
      <c r="G923" s="88"/>
      <c r="I923" s="88"/>
      <c r="K923" s="88"/>
      <c r="M923" s="88"/>
      <c r="O923" s="88"/>
      <c r="Q923" s="88"/>
      <c r="S923" s="88"/>
      <c r="U923" s="671"/>
    </row>
    <row r="924" spans="3:21">
      <c r="C924" s="88"/>
      <c r="E924" s="88"/>
      <c r="G924" s="88"/>
      <c r="I924" s="88"/>
      <c r="K924" s="88"/>
      <c r="M924" s="88"/>
      <c r="O924" s="88"/>
      <c r="Q924" s="88"/>
      <c r="S924" s="88"/>
      <c r="U924" s="671"/>
    </row>
    <row r="925" spans="3:21">
      <c r="C925" s="88"/>
      <c r="E925" s="88"/>
      <c r="G925" s="88"/>
      <c r="I925" s="88"/>
      <c r="K925" s="88"/>
      <c r="M925" s="88"/>
      <c r="O925" s="88"/>
      <c r="Q925" s="88"/>
      <c r="S925" s="88"/>
      <c r="U925" s="671"/>
    </row>
    <row r="926" spans="3:21">
      <c r="C926" s="88"/>
      <c r="E926" s="88"/>
      <c r="G926" s="88"/>
      <c r="I926" s="88"/>
      <c r="K926" s="88"/>
      <c r="M926" s="88"/>
      <c r="O926" s="88"/>
      <c r="Q926" s="88"/>
      <c r="S926" s="88"/>
      <c r="U926" s="671"/>
    </row>
    <row r="927" spans="3:21">
      <c r="C927" s="88"/>
      <c r="E927" s="88"/>
      <c r="G927" s="88"/>
      <c r="I927" s="88"/>
      <c r="K927" s="88"/>
      <c r="M927" s="88"/>
      <c r="O927" s="88"/>
      <c r="Q927" s="88"/>
      <c r="S927" s="88"/>
      <c r="U927" s="671"/>
    </row>
    <row r="928" spans="3:21">
      <c r="C928" s="88"/>
      <c r="E928" s="88"/>
      <c r="G928" s="88"/>
      <c r="I928" s="88"/>
      <c r="K928" s="88"/>
      <c r="M928" s="88"/>
      <c r="O928" s="88"/>
      <c r="Q928" s="88"/>
      <c r="S928" s="88"/>
      <c r="U928" s="671"/>
    </row>
    <row r="929" spans="3:21">
      <c r="C929" s="88"/>
      <c r="E929" s="88"/>
      <c r="G929" s="88"/>
      <c r="I929" s="88"/>
      <c r="K929" s="88"/>
      <c r="M929" s="88"/>
      <c r="O929" s="88"/>
      <c r="Q929" s="88"/>
      <c r="S929" s="88"/>
      <c r="U929" s="671"/>
    </row>
    <row r="930" spans="3:21">
      <c r="C930" s="88"/>
      <c r="E930" s="88"/>
      <c r="G930" s="88"/>
      <c r="I930" s="88"/>
      <c r="K930" s="88"/>
      <c r="M930" s="88"/>
      <c r="O930" s="88"/>
      <c r="Q930" s="88"/>
      <c r="S930" s="88"/>
      <c r="U930" s="671"/>
    </row>
    <row r="931" spans="3:21">
      <c r="C931" s="88"/>
      <c r="E931" s="88"/>
      <c r="G931" s="88"/>
      <c r="I931" s="88"/>
      <c r="K931" s="88"/>
      <c r="M931" s="88"/>
      <c r="O931" s="88"/>
      <c r="Q931" s="88"/>
      <c r="S931" s="88"/>
      <c r="U931" s="671"/>
    </row>
    <row r="932" spans="3:21">
      <c r="C932" s="88"/>
      <c r="E932" s="88"/>
      <c r="G932" s="88"/>
      <c r="I932" s="88"/>
      <c r="K932" s="88"/>
      <c r="M932" s="88"/>
      <c r="O932" s="88"/>
      <c r="Q932" s="88"/>
      <c r="S932" s="88"/>
      <c r="U932" s="671"/>
    </row>
    <row r="933" spans="3:21">
      <c r="C933" s="88"/>
      <c r="E933" s="88"/>
      <c r="G933" s="88"/>
      <c r="I933" s="88"/>
      <c r="K933" s="88"/>
      <c r="M933" s="88"/>
      <c r="O933" s="88"/>
      <c r="Q933" s="88"/>
      <c r="S933" s="88"/>
      <c r="U933" s="671"/>
    </row>
    <row r="934" spans="3:21">
      <c r="C934" s="88"/>
      <c r="E934" s="88"/>
      <c r="G934" s="88"/>
      <c r="I934" s="88"/>
      <c r="K934" s="88"/>
      <c r="M934" s="88"/>
      <c r="O934" s="88"/>
      <c r="Q934" s="88"/>
      <c r="S934" s="88"/>
      <c r="U934" s="671"/>
    </row>
    <row r="935" spans="3:21">
      <c r="C935" s="88"/>
      <c r="E935" s="88"/>
      <c r="G935" s="88"/>
      <c r="I935" s="88"/>
      <c r="K935" s="88"/>
      <c r="M935" s="88"/>
      <c r="O935" s="88"/>
      <c r="Q935" s="88"/>
      <c r="S935" s="88"/>
      <c r="U935" s="671"/>
    </row>
    <row r="936" spans="3:21">
      <c r="C936" s="88"/>
      <c r="E936" s="88"/>
      <c r="G936" s="88"/>
      <c r="I936" s="88"/>
      <c r="K936" s="88"/>
      <c r="M936" s="88"/>
      <c r="O936" s="88"/>
      <c r="Q936" s="88"/>
      <c r="S936" s="88"/>
      <c r="U936" s="671"/>
    </row>
    <row r="937" spans="3:21">
      <c r="C937" s="88"/>
      <c r="E937" s="88"/>
      <c r="G937" s="88"/>
      <c r="I937" s="88"/>
      <c r="K937" s="88"/>
      <c r="M937" s="88"/>
      <c r="O937" s="88"/>
      <c r="Q937" s="88"/>
      <c r="S937" s="88"/>
      <c r="U937" s="671"/>
    </row>
    <row r="938" spans="3:21">
      <c r="C938" s="88"/>
      <c r="E938" s="88"/>
      <c r="G938" s="88"/>
      <c r="I938" s="88"/>
      <c r="K938" s="88"/>
      <c r="M938" s="88"/>
      <c r="O938" s="88"/>
      <c r="Q938" s="88"/>
      <c r="S938" s="88"/>
      <c r="U938" s="671"/>
    </row>
    <row r="939" spans="3:21">
      <c r="C939" s="88"/>
      <c r="E939" s="88"/>
      <c r="G939" s="88"/>
      <c r="I939" s="88"/>
      <c r="K939" s="88"/>
      <c r="M939" s="88"/>
      <c r="O939" s="88"/>
      <c r="Q939" s="88"/>
      <c r="S939" s="88"/>
      <c r="U939" s="671"/>
    </row>
    <row r="940" spans="3:21">
      <c r="C940" s="88"/>
      <c r="E940" s="88"/>
      <c r="G940" s="88"/>
      <c r="I940" s="88"/>
      <c r="K940" s="88"/>
      <c r="M940" s="88"/>
      <c r="O940" s="88"/>
      <c r="Q940" s="88"/>
      <c r="S940" s="88"/>
      <c r="U940" s="671"/>
    </row>
    <row r="941" spans="3:21">
      <c r="C941" s="88"/>
      <c r="E941" s="88"/>
      <c r="G941" s="88"/>
      <c r="I941" s="88"/>
      <c r="K941" s="88"/>
      <c r="M941" s="88"/>
      <c r="O941" s="88"/>
      <c r="Q941" s="88"/>
      <c r="S941" s="88"/>
      <c r="U941" s="671"/>
    </row>
    <row r="942" spans="3:21">
      <c r="C942" s="88"/>
      <c r="E942" s="88"/>
      <c r="G942" s="88"/>
      <c r="I942" s="88"/>
      <c r="K942" s="88"/>
      <c r="M942" s="88"/>
      <c r="O942" s="88"/>
      <c r="Q942" s="88"/>
      <c r="S942" s="88"/>
      <c r="U942" s="671"/>
    </row>
    <row r="943" spans="3:21">
      <c r="C943" s="88"/>
      <c r="E943" s="88"/>
      <c r="G943" s="88"/>
      <c r="I943" s="88"/>
      <c r="K943" s="88"/>
      <c r="M943" s="88"/>
      <c r="O943" s="88"/>
      <c r="Q943" s="88"/>
      <c r="S943" s="88"/>
      <c r="U943" s="671"/>
    </row>
    <row r="944" spans="3:21">
      <c r="C944" s="88"/>
      <c r="E944" s="88"/>
      <c r="G944" s="88"/>
      <c r="I944" s="88"/>
      <c r="K944" s="88"/>
      <c r="M944" s="88"/>
      <c r="O944" s="88"/>
      <c r="Q944" s="88"/>
      <c r="S944" s="88"/>
      <c r="U944" s="671"/>
    </row>
    <row r="945" spans="3:21">
      <c r="C945" s="88"/>
      <c r="E945" s="88"/>
      <c r="G945" s="88"/>
      <c r="I945" s="88"/>
      <c r="K945" s="88"/>
      <c r="M945" s="88"/>
      <c r="O945" s="88"/>
      <c r="Q945" s="88"/>
      <c r="S945" s="88"/>
      <c r="U945" s="671"/>
    </row>
    <row r="946" spans="3:21">
      <c r="C946" s="88"/>
      <c r="E946" s="88"/>
      <c r="G946" s="88"/>
      <c r="I946" s="88"/>
      <c r="K946" s="88"/>
      <c r="M946" s="88"/>
      <c r="O946" s="88"/>
      <c r="Q946" s="88"/>
      <c r="S946" s="88"/>
      <c r="U946" s="671"/>
    </row>
    <row r="947" spans="3:21">
      <c r="C947" s="88"/>
      <c r="E947" s="88"/>
      <c r="G947" s="88"/>
      <c r="I947" s="88"/>
      <c r="K947" s="88"/>
      <c r="M947" s="88"/>
      <c r="O947" s="88"/>
      <c r="Q947" s="88"/>
      <c r="S947" s="88"/>
      <c r="U947" s="671"/>
    </row>
    <row r="948" spans="3:21">
      <c r="C948" s="88"/>
      <c r="E948" s="88"/>
      <c r="G948" s="88"/>
      <c r="I948" s="88"/>
      <c r="K948" s="88"/>
      <c r="M948" s="88"/>
      <c r="O948" s="88"/>
      <c r="Q948" s="88"/>
      <c r="S948" s="88"/>
      <c r="U948" s="671"/>
    </row>
    <row r="949" spans="3:21">
      <c r="C949" s="88"/>
      <c r="E949" s="88"/>
      <c r="G949" s="88"/>
      <c r="I949" s="88"/>
      <c r="K949" s="88"/>
      <c r="M949" s="88"/>
      <c r="O949" s="88"/>
      <c r="Q949" s="88"/>
      <c r="S949" s="88"/>
      <c r="U949" s="671"/>
    </row>
    <row r="950" spans="3:21">
      <c r="C950" s="88"/>
      <c r="E950" s="88"/>
      <c r="G950" s="88"/>
      <c r="I950" s="88"/>
      <c r="K950" s="88"/>
      <c r="M950" s="88"/>
      <c r="O950" s="88"/>
      <c r="Q950" s="88"/>
      <c r="S950" s="88"/>
      <c r="U950" s="671"/>
    </row>
    <row r="951" spans="3:21">
      <c r="C951" s="88"/>
      <c r="E951" s="88"/>
      <c r="G951" s="88"/>
      <c r="I951" s="88"/>
      <c r="K951" s="88"/>
      <c r="M951" s="88"/>
      <c r="O951" s="88"/>
      <c r="Q951" s="88"/>
      <c r="S951" s="88"/>
      <c r="U951" s="671"/>
    </row>
    <row r="952" spans="3:21">
      <c r="C952" s="88"/>
      <c r="E952" s="88"/>
      <c r="G952" s="88"/>
      <c r="I952" s="88"/>
      <c r="K952" s="88"/>
      <c r="M952" s="88"/>
      <c r="O952" s="88"/>
      <c r="Q952" s="88"/>
      <c r="S952" s="88"/>
      <c r="U952" s="671"/>
    </row>
    <row r="953" spans="3:21">
      <c r="C953" s="88"/>
      <c r="E953" s="88"/>
      <c r="G953" s="88"/>
      <c r="I953" s="88"/>
      <c r="K953" s="88"/>
      <c r="M953" s="88"/>
      <c r="O953" s="88"/>
      <c r="Q953" s="88"/>
      <c r="S953" s="88"/>
      <c r="U953" s="671"/>
    </row>
    <row r="954" spans="3:21">
      <c r="C954" s="88"/>
      <c r="E954" s="88"/>
      <c r="G954" s="88"/>
      <c r="I954" s="88"/>
      <c r="K954" s="88"/>
      <c r="M954" s="88"/>
      <c r="O954" s="88"/>
      <c r="Q954" s="88"/>
      <c r="S954" s="88"/>
      <c r="U954" s="671"/>
    </row>
    <row r="955" spans="3:21">
      <c r="C955" s="88"/>
      <c r="E955" s="88"/>
      <c r="G955" s="88"/>
      <c r="I955" s="88"/>
      <c r="K955" s="88"/>
      <c r="M955" s="88"/>
      <c r="O955" s="88"/>
      <c r="Q955" s="88"/>
      <c r="S955" s="88"/>
      <c r="U955" s="671"/>
    </row>
    <row r="956" spans="3:21">
      <c r="C956" s="88"/>
      <c r="E956" s="88"/>
      <c r="G956" s="88"/>
      <c r="I956" s="88"/>
      <c r="K956" s="88"/>
      <c r="M956" s="88"/>
      <c r="O956" s="88"/>
      <c r="Q956" s="88"/>
      <c r="S956" s="88"/>
      <c r="U956" s="671"/>
    </row>
    <row r="957" spans="3:21">
      <c r="C957" s="88"/>
      <c r="E957" s="88"/>
      <c r="G957" s="88"/>
      <c r="I957" s="88"/>
      <c r="K957" s="88"/>
      <c r="M957" s="88"/>
      <c r="O957" s="88"/>
      <c r="Q957" s="88"/>
      <c r="S957" s="88"/>
      <c r="U957" s="671"/>
    </row>
    <row r="958" spans="3:21">
      <c r="C958" s="88"/>
      <c r="E958" s="88"/>
      <c r="G958" s="88"/>
      <c r="I958" s="88"/>
      <c r="K958" s="88"/>
      <c r="M958" s="88"/>
      <c r="O958" s="88"/>
      <c r="Q958" s="88"/>
      <c r="S958" s="88"/>
      <c r="U958" s="671"/>
    </row>
    <row r="959" spans="3:21">
      <c r="C959" s="88"/>
      <c r="E959" s="88"/>
      <c r="G959" s="88"/>
      <c r="I959" s="88"/>
      <c r="K959" s="88"/>
      <c r="M959" s="88"/>
      <c r="O959" s="88"/>
      <c r="Q959" s="88"/>
      <c r="S959" s="88"/>
      <c r="U959" s="671"/>
    </row>
    <row r="960" spans="3:21">
      <c r="C960" s="88"/>
      <c r="E960" s="88"/>
      <c r="G960" s="88"/>
      <c r="I960" s="88"/>
      <c r="K960" s="88"/>
      <c r="M960" s="88"/>
      <c r="O960" s="88"/>
      <c r="Q960" s="88"/>
      <c r="S960" s="88"/>
      <c r="U960" s="671"/>
    </row>
    <row r="961" spans="3:21">
      <c r="C961" s="88"/>
      <c r="E961" s="88"/>
      <c r="G961" s="88"/>
      <c r="I961" s="88"/>
      <c r="K961" s="88"/>
      <c r="M961" s="88"/>
      <c r="O961" s="88"/>
      <c r="Q961" s="88"/>
      <c r="S961" s="88"/>
      <c r="U961" s="671"/>
    </row>
    <row r="962" spans="3:21">
      <c r="C962" s="88"/>
      <c r="E962" s="88"/>
      <c r="G962" s="88"/>
      <c r="I962" s="88"/>
      <c r="K962" s="88"/>
      <c r="M962" s="88"/>
      <c r="O962" s="88"/>
      <c r="Q962" s="88"/>
      <c r="S962" s="88"/>
      <c r="U962" s="671"/>
    </row>
    <row r="963" spans="3:21">
      <c r="C963" s="88"/>
      <c r="E963" s="88"/>
      <c r="G963" s="88"/>
      <c r="I963" s="88"/>
      <c r="K963" s="88"/>
      <c r="M963" s="88"/>
      <c r="O963" s="88"/>
      <c r="Q963" s="88"/>
      <c r="S963" s="88"/>
      <c r="U963" s="671"/>
    </row>
    <row r="964" spans="3:21">
      <c r="C964" s="88"/>
      <c r="E964" s="88"/>
      <c r="G964" s="88"/>
      <c r="I964" s="88"/>
      <c r="K964" s="88"/>
      <c r="M964" s="88"/>
      <c r="O964" s="88"/>
      <c r="Q964" s="88"/>
      <c r="S964" s="88"/>
      <c r="U964" s="671"/>
    </row>
    <row r="965" spans="3:21">
      <c r="C965" s="88"/>
      <c r="E965" s="88"/>
      <c r="G965" s="88"/>
      <c r="I965" s="88"/>
      <c r="K965" s="88"/>
      <c r="M965" s="88"/>
      <c r="O965" s="88"/>
      <c r="Q965" s="88"/>
      <c r="S965" s="88"/>
      <c r="U965" s="671"/>
    </row>
    <row r="966" spans="3:21">
      <c r="C966" s="88"/>
      <c r="E966" s="88"/>
      <c r="G966" s="88"/>
      <c r="I966" s="88"/>
      <c r="K966" s="88"/>
      <c r="M966" s="88"/>
      <c r="O966" s="88"/>
      <c r="Q966" s="88"/>
      <c r="S966" s="88"/>
      <c r="U966" s="671"/>
    </row>
    <row r="967" spans="3:21">
      <c r="C967" s="88"/>
      <c r="E967" s="88"/>
      <c r="G967" s="88"/>
      <c r="I967" s="88"/>
      <c r="K967" s="88"/>
      <c r="M967" s="88"/>
      <c r="O967" s="88"/>
      <c r="Q967" s="88"/>
      <c r="S967" s="88"/>
      <c r="U967" s="671"/>
    </row>
    <row r="968" spans="3:21">
      <c r="C968" s="88"/>
      <c r="E968" s="88"/>
      <c r="G968" s="88"/>
      <c r="I968" s="88"/>
      <c r="K968" s="88"/>
      <c r="M968" s="88"/>
      <c r="O968" s="88"/>
      <c r="Q968" s="88"/>
      <c r="S968" s="88"/>
      <c r="U968" s="671"/>
    </row>
    <row r="969" spans="3:21">
      <c r="C969" s="88"/>
      <c r="E969" s="88"/>
      <c r="G969" s="88"/>
      <c r="I969" s="88"/>
      <c r="K969" s="88"/>
      <c r="M969" s="88"/>
      <c r="O969" s="88"/>
      <c r="Q969" s="88"/>
      <c r="S969" s="88"/>
      <c r="U969" s="671"/>
    </row>
    <row r="970" spans="3:21">
      <c r="C970" s="88"/>
      <c r="E970" s="88"/>
      <c r="G970" s="88"/>
      <c r="I970" s="88"/>
      <c r="K970" s="88"/>
      <c r="M970" s="88"/>
      <c r="O970" s="88"/>
      <c r="Q970" s="88"/>
      <c r="S970" s="88"/>
      <c r="U970" s="671"/>
    </row>
    <row r="971" spans="3:21">
      <c r="C971" s="88"/>
      <c r="E971" s="88"/>
      <c r="G971" s="88"/>
      <c r="I971" s="88"/>
      <c r="K971" s="88"/>
      <c r="M971" s="88"/>
      <c r="O971" s="88"/>
      <c r="Q971" s="88"/>
      <c r="S971" s="88"/>
      <c r="U971" s="671"/>
    </row>
    <row r="972" spans="3:21">
      <c r="C972" s="88"/>
      <c r="E972" s="88"/>
      <c r="G972" s="88"/>
      <c r="I972" s="88"/>
      <c r="K972" s="88"/>
      <c r="M972" s="88"/>
      <c r="O972" s="88"/>
      <c r="Q972" s="88"/>
      <c r="S972" s="88"/>
      <c r="U972" s="671"/>
    </row>
    <row r="973" spans="3:21">
      <c r="C973" s="88"/>
      <c r="E973" s="88"/>
      <c r="G973" s="88"/>
      <c r="I973" s="88"/>
      <c r="K973" s="88"/>
      <c r="M973" s="88"/>
      <c r="O973" s="88"/>
      <c r="Q973" s="88"/>
      <c r="S973" s="88"/>
      <c r="U973" s="671"/>
    </row>
    <row r="974" spans="3:21">
      <c r="C974" s="88"/>
      <c r="E974" s="88"/>
      <c r="G974" s="88"/>
      <c r="I974" s="88"/>
      <c r="K974" s="88"/>
      <c r="M974" s="88"/>
      <c r="O974" s="88"/>
      <c r="Q974" s="88"/>
      <c r="S974" s="88"/>
      <c r="U974" s="671"/>
    </row>
    <row r="975" spans="3:21">
      <c r="C975" s="88"/>
      <c r="E975" s="88"/>
      <c r="G975" s="88"/>
      <c r="I975" s="88"/>
      <c r="K975" s="88"/>
      <c r="M975" s="88"/>
      <c r="O975" s="88"/>
      <c r="Q975" s="88"/>
      <c r="S975" s="88"/>
      <c r="U975" s="671"/>
    </row>
    <row r="976" spans="3:21">
      <c r="C976" s="88"/>
      <c r="E976" s="88"/>
      <c r="G976" s="88"/>
      <c r="I976" s="88"/>
      <c r="K976" s="88"/>
      <c r="M976" s="88"/>
      <c r="O976" s="88"/>
      <c r="Q976" s="88"/>
      <c r="S976" s="88"/>
      <c r="U976" s="671"/>
    </row>
    <row r="977" spans="3:21">
      <c r="C977" s="88"/>
      <c r="E977" s="88"/>
      <c r="G977" s="88"/>
      <c r="I977" s="88"/>
      <c r="K977" s="88"/>
      <c r="M977" s="88"/>
      <c r="O977" s="88"/>
      <c r="Q977" s="88"/>
      <c r="S977" s="88"/>
      <c r="U977" s="671"/>
    </row>
    <row r="978" spans="3:21">
      <c r="C978" s="88"/>
      <c r="E978" s="88"/>
      <c r="G978" s="88"/>
      <c r="I978" s="88"/>
      <c r="K978" s="88"/>
      <c r="M978" s="88"/>
      <c r="O978" s="88"/>
      <c r="Q978" s="88"/>
      <c r="S978" s="88"/>
      <c r="U978" s="671"/>
    </row>
    <row r="979" spans="3:21">
      <c r="C979" s="88"/>
      <c r="E979" s="88"/>
      <c r="G979" s="88"/>
      <c r="I979" s="88"/>
      <c r="K979" s="88"/>
      <c r="M979" s="88"/>
      <c r="O979" s="88"/>
      <c r="Q979" s="88"/>
      <c r="S979" s="88"/>
      <c r="U979" s="671"/>
    </row>
    <row r="980" spans="3:21">
      <c r="C980" s="88"/>
      <c r="E980" s="88"/>
      <c r="G980" s="88"/>
      <c r="I980" s="88"/>
      <c r="K980" s="88"/>
      <c r="M980" s="88"/>
      <c r="O980" s="88"/>
      <c r="Q980" s="88"/>
      <c r="S980" s="88"/>
      <c r="U980" s="671"/>
    </row>
    <row r="981" spans="3:21">
      <c r="C981" s="88"/>
      <c r="E981" s="88"/>
      <c r="G981" s="88"/>
      <c r="I981" s="88"/>
      <c r="K981" s="88"/>
      <c r="M981" s="88"/>
      <c r="O981" s="88"/>
      <c r="Q981" s="88"/>
      <c r="S981" s="88"/>
      <c r="U981" s="671"/>
    </row>
    <row r="982" spans="3:21">
      <c r="C982" s="88"/>
      <c r="E982" s="88"/>
      <c r="G982" s="88"/>
      <c r="I982" s="88"/>
      <c r="K982" s="88"/>
      <c r="M982" s="88"/>
      <c r="O982" s="88"/>
      <c r="Q982" s="88"/>
      <c r="S982" s="88"/>
      <c r="U982" s="671"/>
    </row>
    <row r="983" spans="3:21">
      <c r="C983" s="88"/>
      <c r="E983" s="88"/>
      <c r="G983" s="88"/>
      <c r="I983" s="88"/>
      <c r="K983" s="88"/>
      <c r="M983" s="88"/>
      <c r="O983" s="88"/>
      <c r="Q983" s="88"/>
      <c r="S983" s="88"/>
      <c r="U983" s="671"/>
    </row>
    <row r="984" spans="3:21">
      <c r="C984" s="88"/>
      <c r="E984" s="88"/>
      <c r="G984" s="88"/>
      <c r="I984" s="88"/>
      <c r="K984" s="88"/>
      <c r="M984" s="88"/>
      <c r="O984" s="88"/>
      <c r="Q984" s="88"/>
      <c r="S984" s="88"/>
      <c r="U984" s="671"/>
    </row>
    <row r="985" spans="3:21">
      <c r="C985" s="88"/>
      <c r="E985" s="88"/>
      <c r="G985" s="88"/>
      <c r="I985" s="88"/>
      <c r="K985" s="88"/>
      <c r="M985" s="88"/>
      <c r="O985" s="88"/>
      <c r="Q985" s="88"/>
      <c r="S985" s="88"/>
      <c r="U985" s="671"/>
    </row>
    <row r="986" spans="3:21">
      <c r="C986" s="88"/>
      <c r="E986" s="88"/>
      <c r="G986" s="88"/>
      <c r="I986" s="88"/>
      <c r="K986" s="88"/>
      <c r="M986" s="88"/>
      <c r="O986" s="88"/>
      <c r="Q986" s="88"/>
      <c r="S986" s="88"/>
      <c r="U986" s="671"/>
    </row>
    <row r="987" spans="3:21">
      <c r="C987" s="88"/>
      <c r="E987" s="88"/>
      <c r="G987" s="88"/>
      <c r="I987" s="88"/>
      <c r="K987" s="88"/>
      <c r="M987" s="88"/>
      <c r="O987" s="88"/>
      <c r="Q987" s="88"/>
      <c r="S987" s="88"/>
      <c r="U987" s="671"/>
    </row>
    <row r="988" spans="3:21">
      <c r="C988" s="88"/>
      <c r="E988" s="88"/>
      <c r="G988" s="88"/>
      <c r="I988" s="88"/>
      <c r="K988" s="88"/>
      <c r="M988" s="88"/>
      <c r="O988" s="88"/>
      <c r="Q988" s="88"/>
      <c r="S988" s="88"/>
      <c r="U988" s="671"/>
    </row>
    <row r="989" spans="3:21">
      <c r="C989" s="88"/>
      <c r="E989" s="88"/>
      <c r="G989" s="88"/>
      <c r="I989" s="88"/>
      <c r="K989" s="88"/>
      <c r="M989" s="88"/>
      <c r="O989" s="88"/>
      <c r="Q989" s="88"/>
      <c r="S989" s="88"/>
      <c r="U989" s="671"/>
    </row>
    <row r="990" spans="3:21">
      <c r="C990" s="88"/>
      <c r="E990" s="88"/>
      <c r="G990" s="88"/>
      <c r="I990" s="88"/>
      <c r="K990" s="88"/>
      <c r="M990" s="88"/>
      <c r="O990" s="88"/>
      <c r="Q990" s="88"/>
      <c r="S990" s="88"/>
      <c r="U990" s="671"/>
    </row>
    <row r="991" spans="3:21">
      <c r="C991" s="88"/>
      <c r="E991" s="88"/>
      <c r="G991" s="88"/>
      <c r="I991" s="88"/>
      <c r="K991" s="88"/>
      <c r="M991" s="88"/>
      <c r="O991" s="88"/>
      <c r="Q991" s="88"/>
      <c r="S991" s="88"/>
      <c r="U991" s="671"/>
    </row>
    <row r="992" spans="3:21">
      <c r="C992" s="88"/>
      <c r="E992" s="88"/>
      <c r="G992" s="88"/>
      <c r="I992" s="88"/>
      <c r="K992" s="88"/>
      <c r="M992" s="88"/>
      <c r="O992" s="88"/>
      <c r="Q992" s="88"/>
      <c r="S992" s="88"/>
      <c r="U992" s="671"/>
    </row>
    <row r="993" spans="3:21">
      <c r="C993" s="88"/>
      <c r="E993" s="88"/>
      <c r="G993" s="88"/>
      <c r="I993" s="88"/>
      <c r="K993" s="88"/>
      <c r="M993" s="88"/>
      <c r="O993" s="88"/>
      <c r="Q993" s="88"/>
      <c r="S993" s="88"/>
      <c r="U993" s="671"/>
    </row>
    <row r="994" spans="3:21">
      <c r="C994" s="88"/>
      <c r="E994" s="88"/>
      <c r="G994" s="88"/>
      <c r="I994" s="88"/>
      <c r="K994" s="88"/>
      <c r="M994" s="88"/>
      <c r="O994" s="88"/>
      <c r="Q994" s="88"/>
      <c r="S994" s="88"/>
      <c r="U994" s="671"/>
    </row>
    <row r="995" spans="3:21">
      <c r="C995" s="88"/>
      <c r="E995" s="88"/>
      <c r="G995" s="88"/>
      <c r="I995" s="88"/>
      <c r="K995" s="88"/>
      <c r="M995" s="88"/>
      <c r="O995" s="88"/>
      <c r="Q995" s="88"/>
      <c r="S995" s="88"/>
      <c r="U995" s="671"/>
    </row>
    <row r="996" spans="3:21">
      <c r="C996" s="88"/>
      <c r="E996" s="88"/>
      <c r="G996" s="88"/>
      <c r="I996" s="88"/>
      <c r="K996" s="88"/>
      <c r="M996" s="88"/>
      <c r="O996" s="88"/>
      <c r="Q996" s="88"/>
      <c r="S996" s="88"/>
      <c r="U996" s="671"/>
    </row>
    <row r="997" spans="3:21">
      <c r="C997" s="88"/>
      <c r="E997" s="88"/>
      <c r="G997" s="88"/>
      <c r="I997" s="88"/>
      <c r="K997" s="88"/>
      <c r="M997" s="88"/>
      <c r="O997" s="88"/>
      <c r="Q997" s="88"/>
      <c r="S997" s="88"/>
      <c r="U997" s="671"/>
    </row>
    <row r="998" spans="3:21">
      <c r="C998" s="88"/>
      <c r="E998" s="88"/>
      <c r="G998" s="88"/>
      <c r="I998" s="88"/>
      <c r="K998" s="88"/>
      <c r="M998" s="88"/>
      <c r="O998" s="88"/>
      <c r="Q998" s="88"/>
      <c r="S998" s="88"/>
      <c r="U998" s="671"/>
    </row>
    <row r="999" spans="3:21">
      <c r="C999" s="88"/>
      <c r="E999" s="88"/>
      <c r="G999" s="88"/>
      <c r="I999" s="88"/>
      <c r="K999" s="88"/>
      <c r="M999" s="88"/>
      <c r="O999" s="88"/>
      <c r="Q999" s="88"/>
      <c r="S999" s="88"/>
      <c r="U999" s="671"/>
    </row>
    <row r="1000" spans="3:21">
      <c r="C1000" s="88"/>
      <c r="E1000" s="88"/>
      <c r="G1000" s="88"/>
      <c r="I1000" s="88"/>
      <c r="K1000" s="88"/>
      <c r="M1000" s="88"/>
      <c r="O1000" s="88"/>
      <c r="Q1000" s="88"/>
      <c r="S1000" s="88"/>
      <c r="U1000" s="671"/>
    </row>
    <row r="1001" spans="3:21">
      <c r="C1001" s="88"/>
      <c r="E1001" s="88"/>
      <c r="G1001" s="88"/>
      <c r="I1001" s="88"/>
      <c r="K1001" s="88"/>
      <c r="M1001" s="88"/>
      <c r="O1001" s="88"/>
      <c r="Q1001" s="88"/>
      <c r="S1001" s="88"/>
      <c r="U1001" s="671"/>
    </row>
    <row r="1002" spans="3:21">
      <c r="C1002" s="88"/>
      <c r="E1002" s="88"/>
      <c r="G1002" s="88"/>
      <c r="I1002" s="88"/>
      <c r="K1002" s="88"/>
      <c r="M1002" s="88"/>
      <c r="O1002" s="88"/>
      <c r="Q1002" s="88"/>
      <c r="S1002" s="88"/>
      <c r="U1002" s="671"/>
    </row>
    <row r="1003" spans="3:21">
      <c r="C1003" s="88"/>
      <c r="E1003" s="88"/>
      <c r="G1003" s="88"/>
      <c r="I1003" s="88"/>
      <c r="K1003" s="88"/>
      <c r="M1003" s="88"/>
      <c r="O1003" s="88"/>
      <c r="Q1003" s="88"/>
      <c r="S1003" s="88"/>
      <c r="U1003" s="671"/>
    </row>
    <row r="1004" spans="3:21">
      <c r="C1004" s="88"/>
      <c r="E1004" s="88"/>
      <c r="G1004" s="88"/>
      <c r="I1004" s="88"/>
      <c r="K1004" s="88"/>
      <c r="M1004" s="88"/>
      <c r="O1004" s="88"/>
      <c r="Q1004" s="88"/>
      <c r="S1004" s="88"/>
      <c r="U1004" s="671"/>
    </row>
    <row r="1005" spans="3:21">
      <c r="C1005" s="88"/>
      <c r="E1005" s="88"/>
      <c r="G1005" s="88"/>
      <c r="I1005" s="88"/>
      <c r="K1005" s="88"/>
      <c r="M1005" s="88"/>
      <c r="O1005" s="88"/>
      <c r="Q1005" s="88"/>
      <c r="S1005" s="88"/>
      <c r="U1005" s="671"/>
    </row>
    <row r="1006" spans="3:21">
      <c r="C1006" s="88"/>
      <c r="E1006" s="88"/>
      <c r="G1006" s="88"/>
      <c r="I1006" s="88"/>
      <c r="K1006" s="88"/>
      <c r="M1006" s="88"/>
      <c r="O1006" s="88"/>
      <c r="Q1006" s="88"/>
      <c r="S1006" s="88"/>
      <c r="U1006" s="671"/>
    </row>
    <row r="1007" spans="3:21">
      <c r="C1007" s="88"/>
      <c r="E1007" s="88"/>
      <c r="G1007" s="88"/>
      <c r="I1007" s="88"/>
      <c r="K1007" s="88"/>
      <c r="M1007" s="88"/>
      <c r="O1007" s="88"/>
      <c r="Q1007" s="88"/>
      <c r="S1007" s="88"/>
      <c r="U1007" s="671"/>
    </row>
    <row r="1008" spans="3:21">
      <c r="C1008" s="88"/>
      <c r="E1008" s="88"/>
      <c r="G1008" s="88"/>
      <c r="I1008" s="88"/>
      <c r="K1008" s="88"/>
      <c r="M1008" s="88"/>
      <c r="O1008" s="88"/>
      <c r="Q1008" s="88"/>
      <c r="S1008" s="88"/>
      <c r="U1008" s="671"/>
    </row>
    <row r="1009" spans="3:21">
      <c r="C1009" s="88"/>
      <c r="E1009" s="88"/>
      <c r="G1009" s="88"/>
      <c r="I1009" s="88"/>
      <c r="K1009" s="88"/>
      <c r="M1009" s="88"/>
      <c r="O1009" s="88"/>
      <c r="Q1009" s="88"/>
      <c r="S1009" s="88"/>
      <c r="U1009" s="671"/>
    </row>
    <row r="1010" spans="3:21">
      <c r="C1010" s="88"/>
      <c r="E1010" s="88"/>
      <c r="G1010" s="88"/>
      <c r="I1010" s="88"/>
      <c r="K1010" s="88"/>
      <c r="M1010" s="88"/>
      <c r="O1010" s="88"/>
      <c r="Q1010" s="88"/>
      <c r="S1010" s="88"/>
      <c r="U1010" s="671"/>
    </row>
    <row r="1011" spans="3:21">
      <c r="C1011" s="88"/>
      <c r="E1011" s="88"/>
      <c r="G1011" s="88"/>
      <c r="I1011" s="88"/>
      <c r="K1011" s="88"/>
      <c r="M1011" s="88"/>
      <c r="O1011" s="88"/>
      <c r="Q1011" s="88"/>
      <c r="S1011" s="88"/>
      <c r="U1011" s="671"/>
    </row>
    <row r="1012" spans="3:21">
      <c r="C1012" s="88"/>
      <c r="E1012" s="88"/>
      <c r="G1012" s="88"/>
      <c r="I1012" s="88"/>
      <c r="K1012" s="88"/>
      <c r="M1012" s="88"/>
      <c r="O1012" s="88"/>
      <c r="Q1012" s="88"/>
      <c r="S1012" s="88"/>
      <c r="U1012" s="671"/>
    </row>
    <row r="1013" spans="3:21">
      <c r="C1013" s="88"/>
      <c r="E1013" s="88"/>
      <c r="G1013" s="88"/>
      <c r="I1013" s="88"/>
      <c r="K1013" s="88"/>
      <c r="M1013" s="88"/>
      <c r="O1013" s="88"/>
      <c r="Q1013" s="88"/>
      <c r="S1013" s="88"/>
      <c r="U1013" s="671"/>
    </row>
    <row r="1014" spans="3:21">
      <c r="C1014" s="88"/>
      <c r="E1014" s="88"/>
      <c r="G1014" s="88"/>
      <c r="I1014" s="88"/>
      <c r="K1014" s="88"/>
      <c r="M1014" s="88"/>
      <c r="O1014" s="88"/>
      <c r="Q1014" s="88"/>
      <c r="S1014" s="88"/>
      <c r="U1014" s="671"/>
    </row>
    <row r="1015" spans="3:21">
      <c r="C1015" s="88"/>
      <c r="E1015" s="88"/>
      <c r="G1015" s="88"/>
      <c r="I1015" s="88"/>
      <c r="K1015" s="88"/>
      <c r="M1015" s="88"/>
      <c r="O1015" s="88"/>
      <c r="Q1015" s="88"/>
      <c r="S1015" s="88"/>
      <c r="U1015" s="671"/>
    </row>
    <row r="1016" spans="3:21">
      <c r="C1016" s="88"/>
      <c r="E1016" s="88"/>
      <c r="G1016" s="88"/>
      <c r="I1016" s="88"/>
      <c r="K1016" s="88"/>
      <c r="M1016" s="88"/>
      <c r="O1016" s="88"/>
      <c r="Q1016" s="88"/>
      <c r="S1016" s="88"/>
      <c r="U1016" s="671"/>
    </row>
    <row r="1017" spans="3:21">
      <c r="C1017" s="88"/>
      <c r="E1017" s="88"/>
      <c r="G1017" s="88"/>
      <c r="I1017" s="88"/>
      <c r="K1017" s="88"/>
      <c r="M1017" s="88"/>
      <c r="O1017" s="88"/>
      <c r="Q1017" s="88"/>
      <c r="S1017" s="88"/>
      <c r="U1017" s="671"/>
    </row>
    <row r="1018" spans="3:21">
      <c r="C1018" s="88"/>
      <c r="E1018" s="88"/>
      <c r="G1018" s="88"/>
      <c r="I1018" s="88"/>
      <c r="K1018" s="88"/>
      <c r="M1018" s="88"/>
      <c r="O1018" s="88"/>
      <c r="Q1018" s="88"/>
      <c r="S1018" s="88"/>
      <c r="U1018" s="671"/>
    </row>
    <row r="1019" spans="3:21">
      <c r="C1019" s="88"/>
      <c r="E1019" s="88"/>
      <c r="G1019" s="88"/>
      <c r="I1019" s="88"/>
      <c r="K1019" s="88"/>
      <c r="M1019" s="88"/>
      <c r="O1019" s="88"/>
      <c r="Q1019" s="88"/>
      <c r="S1019" s="88"/>
      <c r="U1019" s="671"/>
    </row>
    <row r="1020" spans="3:21">
      <c r="C1020" s="88"/>
      <c r="E1020" s="88"/>
      <c r="G1020" s="88"/>
      <c r="I1020" s="88"/>
      <c r="K1020" s="88"/>
      <c r="M1020" s="88"/>
      <c r="O1020" s="88"/>
      <c r="Q1020" s="88"/>
      <c r="S1020" s="88"/>
      <c r="U1020" s="671"/>
    </row>
    <row r="1021" spans="3:21">
      <c r="C1021" s="88"/>
      <c r="E1021" s="88"/>
      <c r="G1021" s="88"/>
      <c r="I1021" s="88"/>
      <c r="K1021" s="88"/>
      <c r="M1021" s="88"/>
      <c r="O1021" s="88"/>
      <c r="Q1021" s="88"/>
      <c r="S1021" s="88"/>
      <c r="U1021" s="671"/>
    </row>
    <row r="1022" spans="3:21">
      <c r="C1022" s="88"/>
      <c r="E1022" s="88"/>
      <c r="G1022" s="88"/>
      <c r="I1022" s="88"/>
      <c r="K1022" s="88"/>
      <c r="M1022" s="88"/>
      <c r="O1022" s="88"/>
      <c r="Q1022" s="88"/>
      <c r="S1022" s="88"/>
      <c r="U1022" s="671"/>
    </row>
    <row r="1023" spans="3:21">
      <c r="C1023" s="88"/>
      <c r="E1023" s="88"/>
      <c r="G1023" s="88"/>
      <c r="I1023" s="88"/>
      <c r="K1023" s="88"/>
      <c r="M1023" s="88"/>
      <c r="O1023" s="88"/>
      <c r="Q1023" s="88"/>
      <c r="S1023" s="88"/>
      <c r="U1023" s="671"/>
    </row>
    <row r="1024" spans="3:21">
      <c r="C1024" s="88"/>
      <c r="E1024" s="88"/>
      <c r="G1024" s="88"/>
      <c r="I1024" s="88"/>
      <c r="K1024" s="88"/>
      <c r="M1024" s="88"/>
      <c r="O1024" s="88"/>
      <c r="Q1024" s="88"/>
      <c r="S1024" s="88"/>
      <c r="U1024" s="671"/>
    </row>
    <row r="1025" spans="3:21">
      <c r="C1025" s="88"/>
      <c r="E1025" s="88"/>
      <c r="G1025" s="88"/>
      <c r="I1025" s="88"/>
      <c r="K1025" s="88"/>
      <c r="M1025" s="88"/>
      <c r="O1025" s="88"/>
      <c r="Q1025" s="88"/>
      <c r="S1025" s="88"/>
      <c r="U1025" s="671"/>
    </row>
    <row r="1026" spans="3:21">
      <c r="C1026" s="88"/>
      <c r="E1026" s="88"/>
      <c r="G1026" s="88"/>
      <c r="I1026" s="88"/>
      <c r="K1026" s="88"/>
      <c r="M1026" s="88"/>
      <c r="O1026" s="88"/>
      <c r="Q1026" s="88"/>
      <c r="S1026" s="88"/>
      <c r="U1026" s="671"/>
    </row>
    <row r="1027" spans="3:21">
      <c r="C1027" s="88"/>
      <c r="E1027" s="88"/>
      <c r="G1027" s="88"/>
      <c r="I1027" s="88"/>
      <c r="K1027" s="88"/>
      <c r="M1027" s="88"/>
      <c r="O1027" s="88"/>
      <c r="Q1027" s="88"/>
      <c r="S1027" s="88"/>
      <c r="U1027" s="671"/>
    </row>
    <row r="1028" spans="3:21">
      <c r="C1028" s="88"/>
      <c r="E1028" s="88"/>
      <c r="G1028" s="88"/>
      <c r="I1028" s="88"/>
      <c r="K1028" s="88"/>
      <c r="M1028" s="88"/>
      <c r="O1028" s="88"/>
      <c r="Q1028" s="88"/>
      <c r="S1028" s="88"/>
      <c r="U1028" s="671"/>
    </row>
    <row r="1029" spans="3:21">
      <c r="C1029" s="88"/>
      <c r="E1029" s="88"/>
      <c r="G1029" s="88"/>
      <c r="I1029" s="88"/>
      <c r="K1029" s="88"/>
      <c r="M1029" s="88"/>
      <c r="O1029" s="88"/>
      <c r="Q1029" s="88"/>
      <c r="S1029" s="88"/>
      <c r="U1029" s="671"/>
    </row>
    <row r="1030" spans="3:21">
      <c r="C1030" s="88"/>
      <c r="E1030" s="88"/>
      <c r="G1030" s="88"/>
      <c r="I1030" s="88"/>
      <c r="K1030" s="88"/>
      <c r="M1030" s="88"/>
      <c r="O1030" s="88"/>
      <c r="Q1030" s="88"/>
      <c r="S1030" s="88"/>
      <c r="U1030" s="671"/>
    </row>
    <row r="1031" spans="3:21">
      <c r="C1031" s="88"/>
      <c r="E1031" s="88"/>
      <c r="G1031" s="88"/>
      <c r="I1031" s="88"/>
      <c r="K1031" s="88"/>
      <c r="M1031" s="88"/>
      <c r="O1031" s="88"/>
      <c r="Q1031" s="88"/>
      <c r="S1031" s="88"/>
      <c r="U1031" s="671"/>
    </row>
    <row r="1032" spans="3:21">
      <c r="C1032" s="88"/>
      <c r="E1032" s="88"/>
      <c r="G1032" s="88"/>
      <c r="I1032" s="88"/>
      <c r="K1032" s="88"/>
      <c r="M1032" s="88"/>
      <c r="O1032" s="88"/>
      <c r="Q1032" s="88"/>
      <c r="S1032" s="88"/>
      <c r="U1032" s="671"/>
    </row>
    <row r="1033" spans="3:21">
      <c r="C1033" s="88"/>
      <c r="E1033" s="88"/>
      <c r="G1033" s="88"/>
      <c r="I1033" s="88"/>
      <c r="K1033" s="88"/>
      <c r="M1033" s="88"/>
      <c r="O1033" s="88"/>
      <c r="Q1033" s="88"/>
      <c r="S1033" s="88"/>
      <c r="U1033" s="671"/>
    </row>
    <row r="1034" spans="3:21">
      <c r="C1034" s="88"/>
      <c r="E1034" s="88"/>
      <c r="G1034" s="88"/>
      <c r="I1034" s="88"/>
      <c r="K1034" s="88"/>
      <c r="M1034" s="88"/>
      <c r="O1034" s="88"/>
      <c r="Q1034" s="88"/>
      <c r="S1034" s="88"/>
      <c r="U1034" s="671"/>
    </row>
    <row r="1035" spans="3:21">
      <c r="C1035" s="88"/>
      <c r="E1035" s="88"/>
      <c r="G1035" s="88"/>
      <c r="I1035" s="88"/>
      <c r="K1035" s="88"/>
      <c r="M1035" s="88"/>
      <c r="O1035" s="88"/>
      <c r="Q1035" s="88"/>
      <c r="S1035" s="88"/>
      <c r="U1035" s="671"/>
    </row>
    <row r="1036" spans="3:21">
      <c r="C1036" s="88"/>
      <c r="E1036" s="88"/>
      <c r="G1036" s="88"/>
      <c r="I1036" s="88"/>
      <c r="K1036" s="88"/>
      <c r="M1036" s="88"/>
      <c r="O1036" s="88"/>
      <c r="Q1036" s="88"/>
      <c r="S1036" s="88"/>
      <c r="U1036" s="671"/>
    </row>
    <row r="1037" spans="3:21">
      <c r="C1037" s="88"/>
      <c r="E1037" s="88"/>
      <c r="G1037" s="88"/>
      <c r="I1037" s="88"/>
      <c r="K1037" s="88"/>
      <c r="M1037" s="88"/>
      <c r="O1037" s="88"/>
      <c r="Q1037" s="88"/>
      <c r="S1037" s="88"/>
      <c r="U1037" s="671"/>
    </row>
    <row r="1038" spans="3:21">
      <c r="C1038" s="88"/>
      <c r="E1038" s="88"/>
      <c r="G1038" s="88"/>
      <c r="I1038" s="88"/>
      <c r="K1038" s="88"/>
      <c r="M1038" s="88"/>
      <c r="O1038" s="88"/>
      <c r="Q1038" s="88"/>
      <c r="S1038" s="88"/>
      <c r="U1038" s="671"/>
    </row>
    <row r="1039" spans="3:21">
      <c r="C1039" s="88"/>
      <c r="E1039" s="88"/>
      <c r="G1039" s="88"/>
      <c r="I1039" s="88"/>
      <c r="K1039" s="88"/>
      <c r="M1039" s="88"/>
      <c r="O1039" s="88"/>
      <c r="Q1039" s="88"/>
      <c r="S1039" s="88"/>
      <c r="U1039" s="671"/>
    </row>
    <row r="1040" spans="3:21">
      <c r="C1040" s="88"/>
      <c r="E1040" s="88"/>
      <c r="G1040" s="88"/>
      <c r="I1040" s="88"/>
      <c r="K1040" s="88"/>
      <c r="M1040" s="88"/>
      <c r="O1040" s="88"/>
      <c r="Q1040" s="88"/>
      <c r="S1040" s="88"/>
      <c r="U1040" s="671"/>
    </row>
    <row r="1041" spans="3:21">
      <c r="C1041" s="88"/>
      <c r="E1041" s="88"/>
      <c r="G1041" s="88"/>
      <c r="I1041" s="88"/>
      <c r="K1041" s="88"/>
      <c r="M1041" s="88"/>
      <c r="O1041" s="88"/>
      <c r="Q1041" s="88"/>
      <c r="S1041" s="88"/>
      <c r="U1041" s="671"/>
    </row>
    <row r="1042" spans="3:21">
      <c r="C1042" s="88"/>
      <c r="E1042" s="88"/>
      <c r="G1042" s="88"/>
      <c r="I1042" s="88"/>
      <c r="K1042" s="88"/>
      <c r="M1042" s="88"/>
      <c r="O1042" s="88"/>
      <c r="Q1042" s="88"/>
      <c r="S1042" s="88"/>
      <c r="U1042" s="671"/>
    </row>
    <row r="1043" spans="3:21">
      <c r="C1043" s="88"/>
      <c r="E1043" s="88"/>
      <c r="G1043" s="88"/>
      <c r="I1043" s="88"/>
      <c r="K1043" s="88"/>
      <c r="M1043" s="88"/>
      <c r="O1043" s="88"/>
      <c r="Q1043" s="88"/>
      <c r="S1043" s="88"/>
      <c r="U1043" s="671"/>
    </row>
    <row r="1044" spans="3:21">
      <c r="C1044" s="88"/>
      <c r="E1044" s="88"/>
      <c r="G1044" s="88"/>
      <c r="I1044" s="88"/>
      <c r="K1044" s="88"/>
      <c r="M1044" s="88"/>
      <c r="O1044" s="88"/>
      <c r="Q1044" s="88"/>
      <c r="S1044" s="88"/>
      <c r="U1044" s="671"/>
    </row>
    <row r="1045" spans="3:21">
      <c r="C1045" s="88"/>
      <c r="E1045" s="88"/>
      <c r="G1045" s="88"/>
      <c r="I1045" s="88"/>
      <c r="K1045" s="88"/>
      <c r="M1045" s="88"/>
      <c r="O1045" s="88"/>
      <c r="Q1045" s="88"/>
      <c r="S1045" s="88"/>
      <c r="U1045" s="671"/>
    </row>
    <row r="1046" spans="3:21">
      <c r="C1046" s="88"/>
      <c r="E1046" s="88"/>
      <c r="G1046" s="88"/>
      <c r="I1046" s="88"/>
      <c r="K1046" s="88"/>
      <c r="M1046" s="88"/>
      <c r="O1046" s="88"/>
      <c r="Q1046" s="88"/>
      <c r="S1046" s="88"/>
      <c r="U1046" s="671"/>
    </row>
    <row r="1047" spans="3:21">
      <c r="C1047" s="88"/>
      <c r="E1047" s="88"/>
      <c r="G1047" s="88"/>
      <c r="I1047" s="88"/>
      <c r="K1047" s="88"/>
      <c r="M1047" s="88"/>
      <c r="O1047" s="88"/>
      <c r="Q1047" s="88"/>
      <c r="S1047" s="88"/>
      <c r="U1047" s="671"/>
    </row>
    <row r="1048" spans="3:21">
      <c r="C1048" s="88"/>
      <c r="E1048" s="88"/>
      <c r="G1048" s="88"/>
      <c r="I1048" s="88"/>
      <c r="K1048" s="88"/>
      <c r="M1048" s="88"/>
      <c r="O1048" s="88"/>
      <c r="Q1048" s="88"/>
      <c r="S1048" s="88"/>
      <c r="U1048" s="671"/>
    </row>
    <row r="1049" spans="3:21">
      <c r="C1049" s="88"/>
      <c r="E1049" s="88"/>
      <c r="G1049" s="88"/>
      <c r="I1049" s="88"/>
      <c r="K1049" s="88"/>
      <c r="M1049" s="88"/>
      <c r="O1049" s="88"/>
      <c r="Q1049" s="88"/>
      <c r="S1049" s="88"/>
      <c r="U1049" s="671"/>
    </row>
    <row r="1050" spans="3:21">
      <c r="C1050" s="88"/>
      <c r="E1050" s="88"/>
      <c r="G1050" s="88"/>
      <c r="I1050" s="88"/>
      <c r="K1050" s="88"/>
      <c r="M1050" s="88"/>
      <c r="O1050" s="88"/>
      <c r="Q1050" s="88"/>
      <c r="S1050" s="88"/>
      <c r="U1050" s="671"/>
    </row>
    <row r="1051" spans="3:21">
      <c r="C1051" s="88"/>
      <c r="E1051" s="88"/>
      <c r="G1051" s="88"/>
      <c r="I1051" s="88"/>
      <c r="K1051" s="88"/>
      <c r="M1051" s="88"/>
      <c r="O1051" s="88"/>
      <c r="Q1051" s="88"/>
      <c r="S1051" s="88"/>
      <c r="U1051" s="671"/>
    </row>
    <row r="1052" spans="3:21">
      <c r="C1052" s="88"/>
      <c r="E1052" s="88"/>
      <c r="G1052" s="88"/>
      <c r="I1052" s="88"/>
      <c r="K1052" s="88"/>
      <c r="M1052" s="88"/>
      <c r="O1052" s="88"/>
      <c r="Q1052" s="88"/>
      <c r="S1052" s="88"/>
      <c r="U1052" s="671"/>
    </row>
    <row r="1053" spans="3:21">
      <c r="C1053" s="88"/>
      <c r="E1053" s="88"/>
      <c r="G1053" s="88"/>
      <c r="I1053" s="88"/>
      <c r="K1053" s="88"/>
      <c r="M1053" s="88"/>
      <c r="O1053" s="88"/>
      <c r="Q1053" s="88"/>
      <c r="S1053" s="88"/>
      <c r="U1053" s="671"/>
    </row>
    <row r="1054" spans="3:21">
      <c r="C1054" s="88"/>
      <c r="E1054" s="88"/>
      <c r="G1054" s="88"/>
      <c r="I1054" s="88"/>
      <c r="K1054" s="88"/>
      <c r="M1054" s="88"/>
      <c r="O1054" s="88"/>
      <c r="Q1054" s="88"/>
      <c r="S1054" s="88"/>
      <c r="U1054" s="671"/>
    </row>
    <row r="1055" spans="3:21">
      <c r="C1055" s="88"/>
      <c r="E1055" s="88"/>
      <c r="G1055" s="88"/>
      <c r="I1055" s="88"/>
      <c r="K1055" s="88"/>
      <c r="M1055" s="88"/>
      <c r="O1055" s="88"/>
      <c r="Q1055" s="88"/>
      <c r="S1055" s="88"/>
      <c r="U1055" s="671"/>
    </row>
    <row r="1056" spans="3:21">
      <c r="C1056" s="88"/>
      <c r="E1056" s="88"/>
      <c r="G1056" s="88"/>
      <c r="I1056" s="88"/>
      <c r="K1056" s="88"/>
      <c r="M1056" s="88"/>
      <c r="O1056" s="88"/>
      <c r="Q1056" s="88"/>
      <c r="S1056" s="88"/>
      <c r="U1056" s="671"/>
    </row>
    <row r="1057" spans="3:21">
      <c r="C1057" s="88"/>
      <c r="E1057" s="88"/>
      <c r="G1057" s="88"/>
      <c r="I1057" s="88"/>
      <c r="K1057" s="88"/>
      <c r="M1057" s="88"/>
      <c r="O1057" s="88"/>
      <c r="Q1057" s="88"/>
      <c r="S1057" s="88"/>
      <c r="U1057" s="671"/>
    </row>
    <row r="1058" spans="3:21">
      <c r="C1058" s="88"/>
      <c r="E1058" s="88"/>
      <c r="G1058" s="88"/>
      <c r="I1058" s="88"/>
      <c r="K1058" s="88"/>
      <c r="M1058" s="88"/>
      <c r="O1058" s="88"/>
      <c r="Q1058" s="88"/>
      <c r="S1058" s="88"/>
      <c r="U1058" s="671"/>
    </row>
    <row r="1059" spans="3:21">
      <c r="C1059" s="88"/>
      <c r="E1059" s="88"/>
      <c r="G1059" s="88"/>
      <c r="I1059" s="88"/>
      <c r="K1059" s="88"/>
      <c r="M1059" s="88"/>
      <c r="O1059" s="88"/>
      <c r="Q1059" s="88"/>
      <c r="S1059" s="88"/>
      <c r="U1059" s="671"/>
    </row>
    <row r="1060" spans="3:21">
      <c r="C1060" s="88"/>
      <c r="E1060" s="88"/>
      <c r="G1060" s="88"/>
      <c r="I1060" s="88"/>
      <c r="K1060" s="88"/>
      <c r="M1060" s="88"/>
      <c r="O1060" s="88"/>
      <c r="Q1060" s="88"/>
      <c r="S1060" s="88"/>
      <c r="U1060" s="671"/>
    </row>
    <row r="1061" spans="3:21">
      <c r="C1061" s="88"/>
      <c r="E1061" s="88"/>
      <c r="G1061" s="88"/>
      <c r="I1061" s="88"/>
      <c r="K1061" s="88"/>
      <c r="M1061" s="88"/>
      <c r="O1061" s="88"/>
      <c r="Q1061" s="88"/>
      <c r="S1061" s="88"/>
      <c r="U1061" s="671"/>
    </row>
    <row r="1062" spans="3:21">
      <c r="C1062" s="88"/>
      <c r="E1062" s="88"/>
      <c r="G1062" s="88"/>
      <c r="I1062" s="88"/>
      <c r="K1062" s="88"/>
      <c r="M1062" s="88"/>
      <c r="O1062" s="88"/>
      <c r="Q1062" s="88"/>
      <c r="S1062" s="88"/>
      <c r="U1062" s="671"/>
    </row>
    <row r="1063" spans="3:21">
      <c r="C1063" s="88"/>
      <c r="E1063" s="88"/>
      <c r="G1063" s="88"/>
      <c r="I1063" s="88"/>
      <c r="K1063" s="88"/>
      <c r="M1063" s="88"/>
      <c r="O1063" s="88"/>
      <c r="Q1063" s="88"/>
      <c r="S1063" s="88"/>
      <c r="U1063" s="671"/>
    </row>
    <row r="1064" spans="3:21">
      <c r="C1064" s="88"/>
      <c r="E1064" s="88"/>
      <c r="G1064" s="88"/>
      <c r="I1064" s="88"/>
      <c r="K1064" s="88"/>
      <c r="M1064" s="88"/>
      <c r="O1064" s="88"/>
      <c r="Q1064" s="88"/>
      <c r="S1064" s="88"/>
      <c r="U1064" s="671"/>
    </row>
    <row r="1065" spans="3:21">
      <c r="C1065" s="88"/>
      <c r="E1065" s="88"/>
      <c r="G1065" s="88"/>
      <c r="I1065" s="88"/>
      <c r="K1065" s="88"/>
      <c r="M1065" s="88"/>
      <c r="O1065" s="88"/>
      <c r="Q1065" s="88"/>
      <c r="S1065" s="88"/>
      <c r="U1065" s="671"/>
    </row>
    <row r="1066" spans="3:21">
      <c r="C1066" s="88"/>
      <c r="E1066" s="88"/>
      <c r="G1066" s="88"/>
      <c r="I1066" s="88"/>
      <c r="K1066" s="88"/>
      <c r="M1066" s="88"/>
      <c r="O1066" s="88"/>
      <c r="Q1066" s="88"/>
      <c r="S1066" s="88"/>
      <c r="U1066" s="671"/>
    </row>
    <row r="1067" spans="3:21">
      <c r="C1067" s="88"/>
      <c r="E1067" s="88"/>
      <c r="G1067" s="88"/>
      <c r="I1067" s="88"/>
      <c r="K1067" s="88"/>
      <c r="M1067" s="88"/>
      <c r="O1067" s="88"/>
      <c r="Q1067" s="88"/>
      <c r="S1067" s="88"/>
      <c r="U1067" s="671"/>
    </row>
    <row r="1068" spans="3:21">
      <c r="C1068" s="88"/>
      <c r="E1068" s="88"/>
      <c r="G1068" s="88"/>
      <c r="I1068" s="88"/>
      <c r="K1068" s="88"/>
      <c r="M1068" s="88"/>
      <c r="O1068" s="88"/>
      <c r="Q1068" s="88"/>
      <c r="S1068" s="88"/>
      <c r="U1068" s="671"/>
    </row>
    <row r="1069" spans="3:21">
      <c r="C1069" s="88"/>
      <c r="E1069" s="88"/>
      <c r="G1069" s="88"/>
      <c r="I1069" s="88"/>
      <c r="K1069" s="88"/>
      <c r="M1069" s="88"/>
      <c r="O1069" s="88"/>
      <c r="Q1069" s="88"/>
      <c r="S1069" s="88"/>
      <c r="U1069" s="671"/>
    </row>
    <row r="1070" spans="3:21">
      <c r="C1070" s="88"/>
      <c r="E1070" s="88"/>
      <c r="G1070" s="88"/>
      <c r="I1070" s="88"/>
      <c r="K1070" s="88"/>
      <c r="M1070" s="88"/>
      <c r="O1070" s="88"/>
      <c r="Q1070" s="88"/>
      <c r="S1070" s="88"/>
      <c r="U1070" s="671"/>
    </row>
    <row r="1071" spans="3:21">
      <c r="C1071" s="88"/>
      <c r="E1071" s="88"/>
      <c r="G1071" s="88"/>
      <c r="I1071" s="88"/>
      <c r="K1071" s="88"/>
      <c r="M1071" s="88"/>
      <c r="O1071" s="88"/>
      <c r="Q1071" s="88"/>
      <c r="S1071" s="88"/>
      <c r="U1071" s="671"/>
    </row>
    <row r="1072" spans="3:21">
      <c r="C1072" s="88"/>
      <c r="E1072" s="88"/>
      <c r="G1072" s="88"/>
      <c r="I1072" s="88"/>
      <c r="K1072" s="88"/>
      <c r="M1072" s="88"/>
      <c r="O1072" s="88"/>
      <c r="Q1072" s="88"/>
      <c r="S1072" s="88"/>
      <c r="U1072" s="671"/>
    </row>
    <row r="1073" spans="3:21">
      <c r="C1073" s="88"/>
      <c r="E1073" s="88"/>
      <c r="G1073" s="88"/>
      <c r="I1073" s="88"/>
      <c r="K1073" s="88"/>
      <c r="M1073" s="88"/>
      <c r="O1073" s="88"/>
      <c r="Q1073" s="88"/>
      <c r="S1073" s="88"/>
      <c r="U1073" s="671"/>
    </row>
    <row r="1074" spans="3:21">
      <c r="C1074" s="88"/>
      <c r="E1074" s="88"/>
      <c r="G1074" s="88"/>
      <c r="I1074" s="88"/>
      <c r="K1074" s="88"/>
      <c r="M1074" s="88"/>
      <c r="O1074" s="88"/>
      <c r="Q1074" s="88"/>
      <c r="S1074" s="88"/>
      <c r="U1074" s="671"/>
    </row>
    <row r="1075" spans="3:21">
      <c r="C1075" s="88"/>
      <c r="E1075" s="88"/>
      <c r="G1075" s="88"/>
      <c r="I1075" s="88"/>
      <c r="K1075" s="88"/>
      <c r="M1075" s="88"/>
      <c r="O1075" s="88"/>
      <c r="Q1075" s="88"/>
      <c r="S1075" s="88"/>
      <c r="U1075" s="671"/>
    </row>
    <row r="1076" spans="3:21">
      <c r="C1076" s="88"/>
      <c r="E1076" s="88"/>
      <c r="G1076" s="88"/>
      <c r="I1076" s="88"/>
      <c r="K1076" s="88"/>
      <c r="M1076" s="88"/>
      <c r="O1076" s="88"/>
      <c r="Q1076" s="88"/>
      <c r="S1076" s="88"/>
      <c r="U1076" s="671"/>
    </row>
    <row r="1077" spans="3:21">
      <c r="C1077" s="88"/>
      <c r="E1077" s="88"/>
      <c r="G1077" s="88"/>
      <c r="I1077" s="88"/>
      <c r="K1077" s="88"/>
      <c r="M1077" s="88"/>
      <c r="O1077" s="88"/>
      <c r="Q1077" s="88"/>
      <c r="S1077" s="88"/>
      <c r="U1077" s="671"/>
    </row>
    <row r="1078" spans="3:21">
      <c r="C1078" s="88"/>
      <c r="E1078" s="88"/>
      <c r="G1078" s="88"/>
      <c r="I1078" s="88"/>
      <c r="K1078" s="88"/>
      <c r="M1078" s="88"/>
      <c r="O1078" s="88"/>
      <c r="Q1078" s="88"/>
      <c r="S1078" s="88"/>
      <c r="U1078" s="671"/>
    </row>
    <row r="1079" spans="3:21">
      <c r="C1079" s="88"/>
      <c r="E1079" s="88"/>
      <c r="G1079" s="88"/>
      <c r="I1079" s="88"/>
      <c r="K1079" s="88"/>
      <c r="M1079" s="88"/>
      <c r="O1079" s="88"/>
      <c r="Q1079" s="88"/>
      <c r="S1079" s="88"/>
      <c r="U1079" s="671"/>
    </row>
    <row r="1080" spans="3:21">
      <c r="C1080" s="88"/>
      <c r="E1080" s="88"/>
      <c r="G1080" s="88"/>
      <c r="I1080" s="88"/>
      <c r="K1080" s="88"/>
      <c r="M1080" s="88"/>
      <c r="O1080" s="88"/>
      <c r="Q1080" s="88"/>
      <c r="S1080" s="88"/>
      <c r="U1080" s="671"/>
    </row>
    <row r="1081" spans="3:21">
      <c r="C1081" s="88"/>
      <c r="E1081" s="88"/>
      <c r="G1081" s="88"/>
      <c r="I1081" s="88"/>
      <c r="K1081" s="88"/>
      <c r="M1081" s="88"/>
      <c r="O1081" s="88"/>
      <c r="Q1081" s="88"/>
      <c r="S1081" s="88"/>
      <c r="U1081" s="671"/>
    </row>
    <row r="1082" spans="3:21">
      <c r="C1082" s="88"/>
      <c r="E1082" s="88"/>
      <c r="G1082" s="88"/>
      <c r="I1082" s="88"/>
      <c r="K1082" s="88"/>
      <c r="M1082" s="88"/>
      <c r="O1082" s="88"/>
      <c r="Q1082" s="88"/>
      <c r="S1082" s="88"/>
      <c r="U1082" s="671"/>
    </row>
    <row r="1083" spans="3:21">
      <c r="C1083" s="88"/>
      <c r="E1083" s="88"/>
      <c r="G1083" s="88"/>
      <c r="I1083" s="88"/>
      <c r="K1083" s="88"/>
      <c r="M1083" s="88"/>
      <c r="O1083" s="88"/>
      <c r="Q1083" s="88"/>
      <c r="S1083" s="88"/>
      <c r="U1083" s="671"/>
    </row>
    <row r="1084" spans="3:21">
      <c r="C1084" s="88"/>
      <c r="E1084" s="88"/>
      <c r="G1084" s="88"/>
      <c r="I1084" s="88"/>
      <c r="K1084" s="88"/>
      <c r="M1084" s="88"/>
      <c r="O1084" s="88"/>
      <c r="Q1084" s="88"/>
      <c r="S1084" s="88"/>
      <c r="U1084" s="671"/>
    </row>
    <row r="1085" spans="3:21">
      <c r="C1085" s="88"/>
      <c r="E1085" s="88"/>
      <c r="G1085" s="88"/>
      <c r="I1085" s="88"/>
      <c r="K1085" s="88"/>
      <c r="M1085" s="88"/>
      <c r="O1085" s="88"/>
      <c r="Q1085" s="88"/>
      <c r="S1085" s="88"/>
      <c r="U1085" s="671"/>
    </row>
    <row r="1086" spans="3:21">
      <c r="C1086" s="88"/>
      <c r="E1086" s="88"/>
      <c r="G1086" s="88"/>
      <c r="I1086" s="88"/>
      <c r="K1086" s="88"/>
      <c r="M1086" s="88"/>
      <c r="O1086" s="88"/>
      <c r="Q1086" s="88"/>
      <c r="S1086" s="88"/>
      <c r="U1086" s="671"/>
    </row>
    <row r="1087" spans="3:21">
      <c r="C1087" s="88"/>
      <c r="E1087" s="88"/>
      <c r="G1087" s="88"/>
      <c r="I1087" s="88"/>
      <c r="K1087" s="88"/>
      <c r="M1087" s="88"/>
      <c r="O1087" s="88"/>
      <c r="Q1087" s="88"/>
      <c r="S1087" s="88"/>
      <c r="U1087" s="671"/>
    </row>
    <row r="1088" spans="3:21">
      <c r="C1088" s="88"/>
      <c r="E1088" s="88"/>
      <c r="G1088" s="88"/>
      <c r="I1088" s="88"/>
      <c r="K1088" s="88"/>
      <c r="M1088" s="88"/>
      <c r="O1088" s="88"/>
      <c r="Q1088" s="88"/>
      <c r="S1088" s="88"/>
      <c r="U1088" s="671"/>
    </row>
    <row r="1089" spans="3:21">
      <c r="C1089" s="88"/>
      <c r="E1089" s="88"/>
      <c r="G1089" s="88"/>
      <c r="I1089" s="88"/>
      <c r="K1089" s="88"/>
      <c r="M1089" s="88"/>
      <c r="O1089" s="88"/>
      <c r="Q1089" s="88"/>
      <c r="S1089" s="88"/>
      <c r="U1089" s="671"/>
    </row>
    <row r="1090" spans="3:21">
      <c r="C1090" s="88"/>
      <c r="E1090" s="88"/>
      <c r="G1090" s="88"/>
      <c r="I1090" s="88"/>
      <c r="K1090" s="88"/>
      <c r="M1090" s="88"/>
      <c r="O1090" s="88"/>
      <c r="Q1090" s="88"/>
      <c r="S1090" s="88"/>
      <c r="U1090" s="671"/>
    </row>
    <row r="1091" spans="3:21">
      <c r="C1091" s="88"/>
      <c r="E1091" s="88"/>
      <c r="G1091" s="88"/>
      <c r="I1091" s="88"/>
      <c r="K1091" s="88"/>
      <c r="M1091" s="88"/>
      <c r="O1091" s="88"/>
      <c r="Q1091" s="88"/>
      <c r="S1091" s="88"/>
      <c r="U1091" s="671"/>
    </row>
    <row r="1092" spans="3:21">
      <c r="C1092" s="88"/>
      <c r="E1092" s="88"/>
      <c r="G1092" s="88"/>
      <c r="I1092" s="88"/>
      <c r="K1092" s="88"/>
      <c r="M1092" s="88"/>
      <c r="O1092" s="88"/>
      <c r="Q1092" s="88"/>
      <c r="S1092" s="88"/>
      <c r="U1092" s="671"/>
    </row>
    <row r="1093" spans="3:21">
      <c r="C1093" s="88"/>
      <c r="E1093" s="88"/>
      <c r="G1093" s="88"/>
      <c r="I1093" s="88"/>
      <c r="K1093" s="88"/>
      <c r="M1093" s="88"/>
      <c r="O1093" s="88"/>
      <c r="Q1093" s="88"/>
      <c r="S1093" s="88"/>
      <c r="U1093" s="671"/>
    </row>
    <row r="1094" spans="3:21">
      <c r="C1094" s="88"/>
      <c r="E1094" s="88"/>
      <c r="G1094" s="88"/>
      <c r="I1094" s="88"/>
      <c r="K1094" s="88"/>
      <c r="M1094" s="88"/>
      <c r="O1094" s="88"/>
      <c r="Q1094" s="88"/>
      <c r="S1094" s="88"/>
      <c r="U1094" s="671"/>
    </row>
    <row r="1095" spans="3:21">
      <c r="C1095" s="88"/>
      <c r="E1095" s="88"/>
      <c r="G1095" s="88"/>
      <c r="I1095" s="88"/>
      <c r="K1095" s="88"/>
      <c r="M1095" s="88"/>
      <c r="O1095" s="88"/>
      <c r="Q1095" s="88"/>
      <c r="S1095" s="88"/>
      <c r="U1095" s="671"/>
    </row>
    <row r="1096" spans="3:21">
      <c r="C1096" s="88"/>
      <c r="E1096" s="88"/>
      <c r="G1096" s="88"/>
      <c r="I1096" s="88"/>
      <c r="K1096" s="88"/>
      <c r="M1096" s="88"/>
      <c r="O1096" s="88"/>
      <c r="Q1096" s="88"/>
      <c r="S1096" s="88"/>
      <c r="U1096" s="671"/>
    </row>
    <row r="1097" spans="3:21">
      <c r="C1097" s="88"/>
      <c r="E1097" s="88"/>
      <c r="G1097" s="88"/>
      <c r="I1097" s="88"/>
      <c r="K1097" s="88"/>
      <c r="M1097" s="88"/>
      <c r="O1097" s="88"/>
      <c r="Q1097" s="88"/>
      <c r="S1097" s="88"/>
      <c r="U1097" s="671"/>
    </row>
    <row r="1098" spans="3:21">
      <c r="C1098" s="88"/>
      <c r="E1098" s="88"/>
      <c r="G1098" s="88"/>
      <c r="I1098" s="88"/>
      <c r="K1098" s="88"/>
      <c r="M1098" s="88"/>
      <c r="O1098" s="88"/>
      <c r="Q1098" s="88"/>
      <c r="S1098" s="88"/>
      <c r="U1098" s="671"/>
    </row>
    <row r="1099" spans="3:21">
      <c r="C1099" s="88"/>
      <c r="E1099" s="88"/>
      <c r="G1099" s="88"/>
      <c r="I1099" s="88"/>
      <c r="K1099" s="88"/>
      <c r="M1099" s="88"/>
      <c r="O1099" s="88"/>
      <c r="Q1099" s="88"/>
      <c r="S1099" s="88"/>
      <c r="U1099" s="671"/>
    </row>
    <row r="1100" spans="3:21">
      <c r="C1100" s="88"/>
      <c r="E1100" s="88"/>
      <c r="G1100" s="88"/>
      <c r="I1100" s="88"/>
      <c r="K1100" s="88"/>
      <c r="M1100" s="88"/>
      <c r="O1100" s="88"/>
      <c r="Q1100" s="88"/>
      <c r="S1100" s="88"/>
      <c r="U1100" s="671"/>
    </row>
    <row r="1101" spans="3:21">
      <c r="C1101" s="88"/>
      <c r="E1101" s="88"/>
      <c r="G1101" s="88"/>
      <c r="I1101" s="88"/>
      <c r="K1101" s="88"/>
      <c r="M1101" s="88"/>
      <c r="O1101" s="88"/>
      <c r="Q1101" s="88"/>
      <c r="S1101" s="88"/>
      <c r="U1101" s="671"/>
    </row>
    <row r="1102" spans="3:21">
      <c r="C1102" s="88"/>
      <c r="E1102" s="88"/>
      <c r="G1102" s="88"/>
      <c r="I1102" s="88"/>
      <c r="K1102" s="88"/>
      <c r="M1102" s="88"/>
      <c r="O1102" s="88"/>
      <c r="Q1102" s="88"/>
      <c r="S1102" s="88"/>
      <c r="U1102" s="671"/>
    </row>
    <row r="1103" spans="3:21">
      <c r="C1103" s="88"/>
      <c r="E1103" s="88"/>
      <c r="G1103" s="88"/>
      <c r="I1103" s="88"/>
      <c r="K1103" s="88"/>
      <c r="M1103" s="88"/>
      <c r="O1103" s="88"/>
      <c r="Q1103" s="88"/>
      <c r="S1103" s="88"/>
      <c r="U1103" s="671"/>
    </row>
    <row r="1104" spans="3:21">
      <c r="C1104" s="88"/>
      <c r="E1104" s="88"/>
      <c r="G1104" s="88"/>
      <c r="I1104" s="88"/>
      <c r="K1104" s="88"/>
      <c r="M1104" s="88"/>
      <c r="O1104" s="88"/>
      <c r="Q1104" s="88"/>
      <c r="S1104" s="88"/>
      <c r="U1104" s="671"/>
    </row>
    <row r="1105" spans="3:21">
      <c r="C1105" s="88"/>
      <c r="E1105" s="88"/>
      <c r="G1105" s="88"/>
      <c r="I1105" s="88"/>
      <c r="K1105" s="88"/>
      <c r="M1105" s="88"/>
      <c r="O1105" s="88"/>
      <c r="Q1105" s="88"/>
      <c r="S1105" s="88"/>
      <c r="U1105" s="671"/>
    </row>
    <row r="1106" spans="3:21">
      <c r="C1106" s="88"/>
      <c r="E1106" s="88"/>
      <c r="G1106" s="88"/>
      <c r="I1106" s="88"/>
      <c r="K1106" s="88"/>
      <c r="M1106" s="88"/>
      <c r="O1106" s="88"/>
      <c r="Q1106" s="88"/>
      <c r="S1106" s="88"/>
      <c r="U1106" s="671"/>
    </row>
    <row r="1107" spans="3:21">
      <c r="C1107" s="88"/>
      <c r="E1107" s="88"/>
      <c r="G1107" s="88"/>
      <c r="I1107" s="88"/>
      <c r="K1107" s="88"/>
      <c r="M1107" s="88"/>
      <c r="O1107" s="88"/>
      <c r="Q1107" s="88"/>
      <c r="S1107" s="88"/>
      <c r="U1107" s="671"/>
    </row>
    <row r="1108" spans="3:21">
      <c r="C1108" s="88"/>
      <c r="E1108" s="88"/>
      <c r="G1108" s="88"/>
      <c r="I1108" s="88"/>
      <c r="K1108" s="88"/>
      <c r="M1108" s="88"/>
      <c r="O1108" s="88"/>
      <c r="Q1108" s="88"/>
      <c r="S1108" s="88"/>
      <c r="U1108" s="671"/>
    </row>
    <row r="1109" spans="3:21">
      <c r="C1109" s="88"/>
      <c r="E1109" s="88"/>
      <c r="G1109" s="88"/>
      <c r="I1109" s="88"/>
      <c r="K1109" s="88"/>
      <c r="M1109" s="88"/>
      <c r="O1109" s="88"/>
      <c r="Q1109" s="88"/>
      <c r="S1109" s="88"/>
      <c r="U1109" s="671"/>
    </row>
    <row r="1110" spans="3:21">
      <c r="C1110" s="88"/>
      <c r="E1110" s="88"/>
      <c r="G1110" s="88"/>
      <c r="I1110" s="88"/>
      <c r="K1110" s="88"/>
      <c r="M1110" s="88"/>
      <c r="O1110" s="88"/>
      <c r="Q1110" s="88"/>
      <c r="S1110" s="88"/>
      <c r="U1110" s="671"/>
    </row>
    <row r="1111" spans="3:21">
      <c r="C1111" s="88"/>
      <c r="E1111" s="88"/>
      <c r="G1111" s="88"/>
      <c r="I1111" s="88"/>
      <c r="K1111" s="88"/>
      <c r="M1111" s="88"/>
      <c r="O1111" s="88"/>
      <c r="Q1111" s="88"/>
      <c r="S1111" s="88"/>
      <c r="U1111" s="671"/>
    </row>
    <row r="1112" spans="3:21">
      <c r="C1112" s="88"/>
      <c r="E1112" s="88"/>
      <c r="G1112" s="88"/>
      <c r="I1112" s="88"/>
      <c r="K1112" s="88"/>
      <c r="M1112" s="88"/>
      <c r="O1112" s="88"/>
      <c r="Q1112" s="88"/>
      <c r="S1112" s="88"/>
      <c r="U1112" s="671"/>
    </row>
    <row r="1113" spans="3:21">
      <c r="C1113" s="88"/>
      <c r="E1113" s="88"/>
      <c r="G1113" s="88"/>
      <c r="I1113" s="88"/>
      <c r="K1113" s="88"/>
      <c r="M1113" s="88"/>
      <c r="O1113" s="88"/>
      <c r="Q1113" s="88"/>
      <c r="S1113" s="88"/>
      <c r="U1113" s="671"/>
    </row>
    <row r="1114" spans="3:21">
      <c r="C1114" s="88"/>
      <c r="E1114" s="88"/>
      <c r="G1114" s="88"/>
      <c r="I1114" s="88"/>
      <c r="K1114" s="88"/>
      <c r="M1114" s="88"/>
      <c r="O1114" s="88"/>
      <c r="Q1114" s="88"/>
      <c r="S1114" s="88"/>
      <c r="U1114" s="671"/>
    </row>
    <row r="1115" spans="3:21">
      <c r="C1115" s="88"/>
      <c r="E1115" s="88"/>
      <c r="G1115" s="88"/>
      <c r="I1115" s="88"/>
      <c r="K1115" s="88"/>
      <c r="M1115" s="88"/>
      <c r="O1115" s="88"/>
      <c r="Q1115" s="88"/>
      <c r="S1115" s="88"/>
      <c r="U1115" s="671"/>
    </row>
    <row r="1116" spans="3:21">
      <c r="C1116" s="88"/>
      <c r="E1116" s="88"/>
      <c r="G1116" s="88"/>
      <c r="I1116" s="88"/>
      <c r="K1116" s="88"/>
      <c r="M1116" s="88"/>
      <c r="O1116" s="88"/>
      <c r="Q1116" s="88"/>
      <c r="S1116" s="88"/>
      <c r="U1116" s="671"/>
    </row>
    <row r="1117" spans="3:21">
      <c r="C1117" s="88"/>
      <c r="E1117" s="88"/>
      <c r="G1117" s="88"/>
      <c r="I1117" s="88"/>
      <c r="K1117" s="88"/>
      <c r="M1117" s="88"/>
      <c r="O1117" s="88"/>
      <c r="Q1117" s="88"/>
      <c r="S1117" s="88"/>
      <c r="U1117" s="671"/>
    </row>
    <row r="1118" spans="3:21">
      <c r="C1118" s="88"/>
      <c r="E1118" s="88"/>
      <c r="G1118" s="88"/>
      <c r="I1118" s="88"/>
      <c r="K1118" s="88"/>
      <c r="M1118" s="88"/>
      <c r="O1118" s="88"/>
      <c r="Q1118" s="88"/>
      <c r="S1118" s="88"/>
      <c r="U1118" s="671"/>
    </row>
    <row r="1119" spans="3:21">
      <c r="C1119" s="88"/>
      <c r="E1119" s="88"/>
      <c r="G1119" s="88"/>
      <c r="I1119" s="88"/>
      <c r="K1119" s="88"/>
      <c r="M1119" s="88"/>
      <c r="O1119" s="88"/>
      <c r="Q1119" s="88"/>
      <c r="S1119" s="88"/>
      <c r="U1119" s="671"/>
    </row>
    <row r="1120" spans="3:21">
      <c r="C1120" s="88"/>
      <c r="E1120" s="88"/>
      <c r="G1120" s="88"/>
      <c r="I1120" s="88"/>
      <c r="K1120" s="88"/>
      <c r="M1120" s="88"/>
      <c r="O1120" s="88"/>
      <c r="Q1120" s="88"/>
      <c r="S1120" s="88"/>
      <c r="U1120" s="671"/>
    </row>
    <row r="1121" spans="3:21">
      <c r="C1121" s="88"/>
      <c r="E1121" s="88"/>
      <c r="G1121" s="88"/>
      <c r="I1121" s="88"/>
      <c r="K1121" s="88"/>
      <c r="M1121" s="88"/>
      <c r="O1121" s="88"/>
      <c r="Q1121" s="88"/>
      <c r="S1121" s="88"/>
      <c r="U1121" s="671"/>
    </row>
    <row r="1122" spans="3:21">
      <c r="C1122" s="88"/>
      <c r="E1122" s="88"/>
      <c r="G1122" s="88"/>
      <c r="I1122" s="88"/>
      <c r="K1122" s="88"/>
      <c r="M1122" s="88"/>
      <c r="O1122" s="88"/>
      <c r="Q1122" s="88"/>
      <c r="S1122" s="88"/>
      <c r="U1122" s="671"/>
    </row>
    <row r="1123" spans="3:21">
      <c r="C1123" s="88"/>
      <c r="E1123" s="88"/>
      <c r="G1123" s="88"/>
      <c r="I1123" s="88"/>
      <c r="K1123" s="88"/>
      <c r="M1123" s="88"/>
      <c r="O1123" s="88"/>
      <c r="Q1123" s="88"/>
      <c r="S1123" s="88"/>
      <c r="U1123" s="671"/>
    </row>
    <row r="1124" spans="3:21">
      <c r="C1124" s="88"/>
      <c r="E1124" s="88"/>
      <c r="G1124" s="88"/>
      <c r="I1124" s="88"/>
      <c r="K1124" s="88"/>
      <c r="M1124" s="88"/>
      <c r="O1124" s="88"/>
      <c r="Q1124" s="88"/>
      <c r="S1124" s="88"/>
      <c r="U1124" s="671"/>
    </row>
    <row r="1125" spans="3:21">
      <c r="C1125" s="88"/>
      <c r="E1125" s="88"/>
      <c r="G1125" s="88"/>
      <c r="I1125" s="88"/>
      <c r="K1125" s="88"/>
      <c r="M1125" s="88"/>
      <c r="O1125" s="88"/>
      <c r="Q1125" s="88"/>
      <c r="S1125" s="88"/>
      <c r="U1125" s="671"/>
    </row>
    <row r="1126" spans="3:21">
      <c r="C1126" s="88"/>
      <c r="E1126" s="88"/>
      <c r="G1126" s="88"/>
      <c r="I1126" s="88"/>
      <c r="K1126" s="88"/>
      <c r="M1126" s="88"/>
      <c r="O1126" s="88"/>
      <c r="Q1126" s="88"/>
      <c r="S1126" s="88"/>
      <c r="U1126" s="671"/>
    </row>
    <row r="1127" spans="3:21">
      <c r="C1127" s="88"/>
      <c r="E1127" s="88"/>
      <c r="G1127" s="88"/>
      <c r="I1127" s="88"/>
      <c r="K1127" s="88"/>
      <c r="M1127" s="88"/>
      <c r="O1127" s="88"/>
      <c r="Q1127" s="88"/>
      <c r="S1127" s="88"/>
      <c r="U1127" s="671"/>
    </row>
    <row r="1128" spans="3:21">
      <c r="C1128" s="88"/>
      <c r="E1128" s="88"/>
      <c r="G1128" s="88"/>
      <c r="I1128" s="88"/>
      <c r="K1128" s="88"/>
      <c r="M1128" s="88"/>
      <c r="O1128" s="88"/>
      <c r="Q1128" s="88"/>
      <c r="S1128" s="88"/>
      <c r="U1128" s="671"/>
    </row>
    <row r="1129" spans="3:21">
      <c r="C1129" s="88"/>
      <c r="E1129" s="88"/>
      <c r="G1129" s="88"/>
      <c r="I1129" s="88"/>
      <c r="K1129" s="88"/>
      <c r="M1129" s="88"/>
      <c r="O1129" s="88"/>
      <c r="Q1129" s="88"/>
      <c r="S1129" s="88"/>
      <c r="U1129" s="671"/>
    </row>
  </sheetData>
  <mergeCells count="13">
    <mergeCell ref="Q2:R2"/>
    <mergeCell ref="S2:T2"/>
    <mergeCell ref="U2:V2"/>
    <mergeCell ref="A1:V1"/>
    <mergeCell ref="A2:A3"/>
    <mergeCell ref="B2:B3"/>
    <mergeCell ref="C2:D2"/>
    <mergeCell ref="E2:F2"/>
    <mergeCell ref="G2:H2"/>
    <mergeCell ref="I2:J2"/>
    <mergeCell ref="K2:L2"/>
    <mergeCell ref="M2:N2"/>
    <mergeCell ref="O2:P2"/>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theme="3" tint="0.39997558519241921"/>
    <pageSetUpPr fitToPage="1"/>
  </sheetPr>
  <dimension ref="A1:K19"/>
  <sheetViews>
    <sheetView workbookViewId="0">
      <selection activeCell="I17" sqref="I17"/>
    </sheetView>
  </sheetViews>
  <sheetFormatPr defaultRowHeight="15"/>
  <cols>
    <col min="1" max="1" width="23.42578125" style="1" customWidth="1"/>
    <col min="2" max="2" width="20.7109375" style="1" customWidth="1"/>
    <col min="3" max="3" width="10.5703125" style="306" customWidth="1"/>
    <col min="4" max="4" width="9.7109375" style="18" customWidth="1"/>
    <col min="5" max="5" width="9.140625" style="306"/>
    <col min="6" max="6" width="9.140625" style="18"/>
    <col min="7" max="7" width="9.140625" style="306"/>
    <col min="8" max="8" width="9.140625" style="18"/>
    <col min="9" max="9" width="11.85546875" style="55" customWidth="1"/>
    <col min="10" max="10" width="13.42578125" style="1" customWidth="1"/>
    <col min="11" max="11" width="12.5703125" style="292" customWidth="1"/>
    <col min="12" max="16384" width="9.140625" style="1"/>
  </cols>
  <sheetData>
    <row r="1" spans="1:11" ht="19.5" thickBot="1">
      <c r="A1" s="719" t="s">
        <v>187</v>
      </c>
      <c r="B1" s="720"/>
      <c r="C1" s="720"/>
      <c r="D1" s="720"/>
      <c r="E1" s="720"/>
      <c r="F1" s="720"/>
      <c r="G1" s="720"/>
      <c r="H1" s="720"/>
      <c r="I1" s="720"/>
      <c r="J1" s="720"/>
      <c r="K1" s="721"/>
    </row>
    <row r="2" spans="1:11" ht="18.75" customHeight="1" thickBot="1">
      <c r="A2" s="722" t="s">
        <v>0</v>
      </c>
      <c r="B2" s="725" t="s">
        <v>135</v>
      </c>
      <c r="C2" s="736" t="s">
        <v>127</v>
      </c>
      <c r="D2" s="737"/>
      <c r="E2" s="737"/>
      <c r="F2" s="737"/>
      <c r="G2" s="737"/>
      <c r="H2" s="737"/>
      <c r="I2" s="737"/>
      <c r="J2" s="737"/>
      <c r="K2" s="738"/>
    </row>
    <row r="3" spans="1:11" ht="18.75" customHeight="1">
      <c r="A3" s="723"/>
      <c r="B3" s="726"/>
      <c r="C3" s="728" t="s">
        <v>128</v>
      </c>
      <c r="D3" s="729"/>
      <c r="E3" s="728" t="s">
        <v>129</v>
      </c>
      <c r="F3" s="729"/>
      <c r="G3" s="728" t="s">
        <v>130</v>
      </c>
      <c r="H3" s="732"/>
      <c r="I3" s="732"/>
      <c r="J3" s="732"/>
      <c r="K3" s="729"/>
    </row>
    <row r="4" spans="1:11" ht="24.75" customHeight="1" thickBot="1">
      <c r="A4" s="723"/>
      <c r="B4" s="726"/>
      <c r="C4" s="730"/>
      <c r="D4" s="731"/>
      <c r="E4" s="730"/>
      <c r="F4" s="731"/>
      <c r="G4" s="733" t="s">
        <v>131</v>
      </c>
      <c r="H4" s="734"/>
      <c r="I4" s="734"/>
      <c r="J4" s="734"/>
      <c r="K4" s="735"/>
    </row>
    <row r="5" spans="1:11" ht="63.75" thickBot="1">
      <c r="A5" s="724"/>
      <c r="B5" s="727"/>
      <c r="C5" s="307">
        <v>2022</v>
      </c>
      <c r="D5" s="287">
        <v>2021</v>
      </c>
      <c r="E5" s="303">
        <v>2022</v>
      </c>
      <c r="F5" s="298">
        <v>2021</v>
      </c>
      <c r="G5" s="303">
        <v>2022</v>
      </c>
      <c r="H5" s="302">
        <v>2021</v>
      </c>
      <c r="I5" s="293" t="s">
        <v>199</v>
      </c>
      <c r="J5" s="294" t="s">
        <v>198</v>
      </c>
      <c r="K5" s="295" t="s">
        <v>132</v>
      </c>
    </row>
    <row r="6" spans="1:11" ht="18.75">
      <c r="A6" s="286" t="s">
        <v>1</v>
      </c>
      <c r="B6" s="314">
        <v>2028</v>
      </c>
      <c r="C6" s="308">
        <v>518</v>
      </c>
      <c r="D6" s="288">
        <v>615</v>
      </c>
      <c r="E6" s="304">
        <v>279</v>
      </c>
      <c r="F6" s="288">
        <v>540</v>
      </c>
      <c r="G6" s="304">
        <v>797</v>
      </c>
      <c r="H6" s="39">
        <v>1155</v>
      </c>
      <c r="I6" s="289">
        <f t="shared" ref="I6:I13" si="0">G6*100/B6</f>
        <v>39.299802761341226</v>
      </c>
      <c r="J6" s="40">
        <v>52.238805970149251</v>
      </c>
      <c r="K6" s="301">
        <f t="shared" ref="K6:K13" si="1">I6-J6</f>
        <v>-12.939003208808025</v>
      </c>
    </row>
    <row r="7" spans="1:11" ht="37.5">
      <c r="A7" s="74" t="s">
        <v>133</v>
      </c>
      <c r="B7" s="315">
        <v>1130</v>
      </c>
      <c r="C7" s="305">
        <v>92</v>
      </c>
      <c r="D7" s="63">
        <v>248</v>
      </c>
      <c r="E7" s="305">
        <v>25</v>
      </c>
      <c r="F7" s="63">
        <v>40</v>
      </c>
      <c r="G7" s="305">
        <v>117</v>
      </c>
      <c r="H7" s="36">
        <v>288</v>
      </c>
      <c r="I7" s="289">
        <f t="shared" si="0"/>
        <v>10.353982300884956</v>
      </c>
      <c r="J7" s="35">
        <v>22.068965517241381</v>
      </c>
      <c r="K7" s="300">
        <f t="shared" si="1"/>
        <v>-11.714983216356424</v>
      </c>
    </row>
    <row r="8" spans="1:11" ht="18.75">
      <c r="A8" s="74" t="s">
        <v>2</v>
      </c>
      <c r="B8" s="315">
        <v>808</v>
      </c>
      <c r="C8" s="305">
        <v>149</v>
      </c>
      <c r="D8" s="63">
        <v>142</v>
      </c>
      <c r="E8" s="305">
        <v>94</v>
      </c>
      <c r="F8" s="63">
        <v>119</v>
      </c>
      <c r="G8" s="305">
        <v>243</v>
      </c>
      <c r="H8" s="36">
        <v>261</v>
      </c>
      <c r="I8" s="289">
        <f t="shared" si="0"/>
        <v>30.074257425742573</v>
      </c>
      <c r="J8" s="35">
        <v>28.524590163934427</v>
      </c>
      <c r="K8" s="452">
        <f t="shared" si="1"/>
        <v>1.5496672618081462</v>
      </c>
    </row>
    <row r="9" spans="1:11" ht="18.75">
      <c r="A9" s="74" t="s">
        <v>3</v>
      </c>
      <c r="B9" s="315">
        <v>444</v>
      </c>
      <c r="C9" s="305">
        <v>64</v>
      </c>
      <c r="D9" s="63">
        <v>68</v>
      </c>
      <c r="E9" s="305">
        <v>28</v>
      </c>
      <c r="F9" s="63">
        <v>47</v>
      </c>
      <c r="G9" s="305">
        <v>92</v>
      </c>
      <c r="H9" s="36">
        <v>115</v>
      </c>
      <c r="I9" s="289">
        <f t="shared" si="0"/>
        <v>20.72072072072072</v>
      </c>
      <c r="J9" s="35">
        <v>20.499108734402853</v>
      </c>
      <c r="K9" s="452">
        <f t="shared" si="1"/>
        <v>0.2216119863178676</v>
      </c>
    </row>
    <row r="10" spans="1:11" ht="18.75">
      <c r="A10" s="74" t="s">
        <v>4</v>
      </c>
      <c r="B10" s="315">
        <v>303</v>
      </c>
      <c r="C10" s="305">
        <v>25</v>
      </c>
      <c r="D10" s="63">
        <v>29</v>
      </c>
      <c r="E10" s="305">
        <v>8</v>
      </c>
      <c r="F10" s="63">
        <v>9</v>
      </c>
      <c r="G10" s="305">
        <v>33</v>
      </c>
      <c r="H10" s="36">
        <v>38</v>
      </c>
      <c r="I10" s="289">
        <f t="shared" si="0"/>
        <v>10.891089108910892</v>
      </c>
      <c r="J10" s="35">
        <v>10.242587601078167</v>
      </c>
      <c r="K10" s="452">
        <f t="shared" si="1"/>
        <v>0.64850150783272476</v>
      </c>
    </row>
    <row r="11" spans="1:11" ht="18.75">
      <c r="A11" s="74" t="s">
        <v>5</v>
      </c>
      <c r="B11" s="316">
        <v>291</v>
      </c>
      <c r="C11" s="305">
        <v>35</v>
      </c>
      <c r="D11" s="63">
        <v>33</v>
      </c>
      <c r="E11" s="305">
        <v>32</v>
      </c>
      <c r="F11" s="63">
        <v>37</v>
      </c>
      <c r="G11" s="305">
        <v>67</v>
      </c>
      <c r="H11" s="36">
        <v>70</v>
      </c>
      <c r="I11" s="289">
        <f t="shared" si="0"/>
        <v>23.024054982817869</v>
      </c>
      <c r="J11" s="35">
        <v>21.08433734939759</v>
      </c>
      <c r="K11" s="452">
        <f t="shared" si="1"/>
        <v>1.9397176334202797</v>
      </c>
    </row>
    <row r="12" spans="1:11" ht="18.75">
      <c r="A12" s="74" t="s">
        <v>6</v>
      </c>
      <c r="B12" s="315">
        <v>254</v>
      </c>
      <c r="C12" s="305">
        <v>40</v>
      </c>
      <c r="D12" s="63">
        <v>50</v>
      </c>
      <c r="E12" s="305">
        <v>24</v>
      </c>
      <c r="F12" s="63">
        <v>43</v>
      </c>
      <c r="G12" s="305">
        <v>64</v>
      </c>
      <c r="H12" s="36">
        <v>93</v>
      </c>
      <c r="I12" s="289">
        <f t="shared" si="0"/>
        <v>25.196850393700789</v>
      </c>
      <c r="J12" s="35">
        <v>30.293159609120522</v>
      </c>
      <c r="K12" s="300">
        <f t="shared" si="1"/>
        <v>-5.0963092154197334</v>
      </c>
    </row>
    <row r="13" spans="1:11" ht="18.75">
      <c r="A13" s="74" t="s">
        <v>29</v>
      </c>
      <c r="B13" s="315">
        <v>254</v>
      </c>
      <c r="C13" s="305">
        <v>47</v>
      </c>
      <c r="D13" s="63">
        <v>65</v>
      </c>
      <c r="E13" s="305">
        <v>32</v>
      </c>
      <c r="F13" s="63">
        <v>33</v>
      </c>
      <c r="G13" s="305">
        <v>79</v>
      </c>
      <c r="H13" s="36">
        <v>98</v>
      </c>
      <c r="I13" s="299">
        <f t="shared" si="0"/>
        <v>31.102362204724411</v>
      </c>
      <c r="J13" s="35">
        <v>39.516129032258064</v>
      </c>
      <c r="K13" s="300">
        <f t="shared" si="1"/>
        <v>-8.413766827533653</v>
      </c>
    </row>
    <row r="14" spans="1:11" ht="18.75">
      <c r="A14" s="74" t="s">
        <v>7</v>
      </c>
      <c r="B14" s="315">
        <v>138</v>
      </c>
      <c r="C14" s="305">
        <v>16</v>
      </c>
      <c r="D14" s="63">
        <v>26</v>
      </c>
      <c r="E14" s="305">
        <v>12</v>
      </c>
      <c r="F14" s="63">
        <v>19</v>
      </c>
      <c r="G14" s="305">
        <v>28</v>
      </c>
      <c r="H14" s="36">
        <v>45</v>
      </c>
      <c r="I14" s="289">
        <f>G14*100/B14</f>
        <v>20.289855072463769</v>
      </c>
      <c r="J14" s="35">
        <v>28.125</v>
      </c>
      <c r="K14" s="300">
        <f>I14-J14</f>
        <v>-7.8351449275362306</v>
      </c>
    </row>
    <row r="15" spans="1:11" ht="18.75">
      <c r="A15" s="74" t="s">
        <v>26</v>
      </c>
      <c r="B15" s="317">
        <v>299</v>
      </c>
      <c r="C15" s="309">
        <v>77</v>
      </c>
      <c r="D15" s="63">
        <v>79</v>
      </c>
      <c r="E15" s="305">
        <v>76</v>
      </c>
      <c r="F15" s="63">
        <v>58</v>
      </c>
      <c r="G15" s="305">
        <v>153</v>
      </c>
      <c r="H15" s="36">
        <v>137</v>
      </c>
      <c r="I15" s="299">
        <f>G15*100/B15</f>
        <v>51.170568561872912</v>
      </c>
      <c r="J15" s="35">
        <v>47.735191637630663</v>
      </c>
      <c r="K15" s="452">
        <f>I15-J15</f>
        <v>3.4353769242422487</v>
      </c>
    </row>
    <row r="16" spans="1:11" ht="18.75">
      <c r="A16" s="74" t="s">
        <v>27</v>
      </c>
      <c r="B16" s="317">
        <v>5</v>
      </c>
      <c r="C16" s="309"/>
      <c r="D16" s="63">
        <v>1</v>
      </c>
      <c r="E16" s="305"/>
      <c r="F16" s="63">
        <v>1</v>
      </c>
      <c r="G16" s="305"/>
      <c r="H16" s="36">
        <v>2</v>
      </c>
      <c r="I16" s="299"/>
      <c r="J16" s="35">
        <v>40</v>
      </c>
      <c r="K16" s="300">
        <f>I16-J16</f>
        <v>-40</v>
      </c>
    </row>
    <row r="17" spans="1:11" ht="18.75">
      <c r="A17" s="74" t="s">
        <v>28</v>
      </c>
      <c r="B17" s="317">
        <v>1</v>
      </c>
      <c r="C17" s="309"/>
      <c r="D17" s="63">
        <v>0</v>
      </c>
      <c r="E17" s="305"/>
      <c r="F17" s="63">
        <v>1</v>
      </c>
      <c r="G17" s="305"/>
      <c r="H17" s="36">
        <v>1</v>
      </c>
      <c r="I17" s="299"/>
      <c r="J17" s="35">
        <v>50</v>
      </c>
      <c r="K17" s="300">
        <f>I17-J17</f>
        <v>-50</v>
      </c>
    </row>
    <row r="18" spans="1:11" ht="19.5" thickBot="1">
      <c r="A18" s="296" t="s">
        <v>8</v>
      </c>
      <c r="B18" s="316">
        <v>19</v>
      </c>
      <c r="C18" s="310">
        <v>2</v>
      </c>
      <c r="D18" s="222">
        <v>2</v>
      </c>
      <c r="E18" s="310">
        <v>0</v>
      </c>
      <c r="F18" s="222">
        <v>3</v>
      </c>
      <c r="G18" s="310">
        <v>2</v>
      </c>
      <c r="H18" s="37">
        <v>5</v>
      </c>
      <c r="I18" s="289">
        <f>G18*100/B18</f>
        <v>10.526315789473685</v>
      </c>
      <c r="J18" s="38">
        <v>26.315789473684209</v>
      </c>
      <c r="K18" s="311">
        <f>I18-J18</f>
        <v>-15.789473684210524</v>
      </c>
    </row>
    <row r="19" spans="1:11" ht="19.5" thickBot="1">
      <c r="A19" s="297" t="s">
        <v>134</v>
      </c>
      <c r="B19" s="318">
        <f>SUM(B6:B18)</f>
        <v>5974</v>
      </c>
      <c r="C19" s="312"/>
      <c r="D19" s="228">
        <f>SUM(D6:D18)</f>
        <v>1358</v>
      </c>
      <c r="E19" s="313"/>
      <c r="F19" s="228">
        <f>SUM(F6:F18)</f>
        <v>950</v>
      </c>
      <c r="G19" s="313"/>
      <c r="H19" s="3">
        <f>SUM(H6:H18)</f>
        <v>2308</v>
      </c>
      <c r="I19" s="290"/>
      <c r="J19" s="53">
        <v>34.32991224155883</v>
      </c>
      <c r="K19" s="291"/>
    </row>
  </sheetData>
  <mergeCells count="8">
    <mergeCell ref="A1:K1"/>
    <mergeCell ref="A2:A5"/>
    <mergeCell ref="B2:B5"/>
    <mergeCell ref="C3:D4"/>
    <mergeCell ref="E3:F4"/>
    <mergeCell ref="G3:K3"/>
    <mergeCell ref="G4:K4"/>
    <mergeCell ref="C2:K2"/>
  </mergeCells>
  <pageMargins left="0.70866141732283472" right="0.70866141732283472" top="0.74803149606299213" bottom="0.74803149606299213" header="0.31496062992125984" footer="0.31496062992125984"/>
  <pageSetup paperSize="9" scale="94" orientation="landscape" verticalDpi="0" r:id="rId1"/>
</worksheet>
</file>

<file path=xl/worksheets/sheet7.xml><?xml version="1.0" encoding="utf-8"?>
<worksheet xmlns="http://schemas.openxmlformats.org/spreadsheetml/2006/main" xmlns:r="http://schemas.openxmlformats.org/officeDocument/2006/relationships">
  <sheetPr>
    <tabColor theme="5" tint="-0.249977111117893"/>
    <pageSetUpPr fitToPage="1"/>
  </sheetPr>
  <dimension ref="A1:L61"/>
  <sheetViews>
    <sheetView workbookViewId="0">
      <selection activeCell="A66" sqref="A66"/>
    </sheetView>
  </sheetViews>
  <sheetFormatPr defaultRowHeight="15"/>
  <cols>
    <col min="1" max="1" width="16.28515625" style="1" customWidth="1"/>
    <col min="2" max="2" width="17.42578125" style="1" customWidth="1"/>
    <col min="3" max="3" width="10.85546875" style="73" customWidth="1"/>
    <col min="4" max="7" width="9.140625" style="1"/>
    <col min="8" max="12" width="10.28515625" style="1" bestFit="1" customWidth="1"/>
    <col min="13" max="16384" width="9.140625" style="1"/>
  </cols>
  <sheetData>
    <row r="1" spans="1:12" ht="19.5" thickBot="1">
      <c r="A1" s="739" t="s">
        <v>226</v>
      </c>
      <c r="B1" s="739"/>
      <c r="C1" s="739"/>
      <c r="D1" s="739"/>
      <c r="E1" s="739"/>
      <c r="F1" s="739"/>
      <c r="G1" s="739"/>
      <c r="H1" s="739"/>
      <c r="I1" s="739"/>
      <c r="J1" s="739"/>
      <c r="K1" s="739"/>
      <c r="L1" s="739"/>
    </row>
    <row r="2" spans="1:12" ht="15.75" thickBot="1">
      <c r="A2" s="155" t="s">
        <v>136</v>
      </c>
      <c r="B2" s="156"/>
      <c r="C2" s="108">
        <v>2022</v>
      </c>
      <c r="D2" s="331">
        <v>2021</v>
      </c>
      <c r="E2" s="157">
        <v>2020</v>
      </c>
      <c r="F2" s="158">
        <v>2019</v>
      </c>
      <c r="G2" s="158">
        <v>2018</v>
      </c>
      <c r="H2" s="158">
        <v>2017</v>
      </c>
      <c r="I2" s="158">
        <v>2016</v>
      </c>
      <c r="J2" s="158">
        <v>2015</v>
      </c>
      <c r="K2" s="158">
        <v>2014</v>
      </c>
      <c r="L2" s="159">
        <v>2013</v>
      </c>
    </row>
    <row r="3" spans="1:12">
      <c r="A3" s="750" t="s">
        <v>137</v>
      </c>
      <c r="B3" s="114" t="s">
        <v>138</v>
      </c>
      <c r="C3" s="115">
        <v>14</v>
      </c>
      <c r="D3" s="323">
        <v>27</v>
      </c>
      <c r="E3" s="116">
        <v>26</v>
      </c>
      <c r="F3" s="117">
        <v>26</v>
      </c>
      <c r="G3" s="117">
        <v>17</v>
      </c>
      <c r="H3" s="117">
        <v>20</v>
      </c>
      <c r="I3" s="118">
        <v>24</v>
      </c>
      <c r="J3" s="118">
        <v>29</v>
      </c>
      <c r="K3" s="118">
        <v>24</v>
      </c>
      <c r="L3" s="119">
        <v>18</v>
      </c>
    </row>
    <row r="4" spans="1:12">
      <c r="A4" s="751"/>
      <c r="B4" s="97" t="s">
        <v>139</v>
      </c>
      <c r="C4" s="103">
        <v>0</v>
      </c>
      <c r="D4" s="319">
        <v>0</v>
      </c>
      <c r="E4" s="100">
        <v>0</v>
      </c>
      <c r="F4" s="94">
        <v>0</v>
      </c>
      <c r="G4" s="94">
        <v>0</v>
      </c>
      <c r="H4" s="95" t="s">
        <v>140</v>
      </c>
      <c r="I4" s="93">
        <v>0</v>
      </c>
      <c r="J4" s="93">
        <v>0</v>
      </c>
      <c r="K4" s="93">
        <v>0</v>
      </c>
      <c r="L4" s="120">
        <v>3</v>
      </c>
    </row>
    <row r="5" spans="1:12">
      <c r="A5" s="751"/>
      <c r="B5" s="97" t="s">
        <v>141</v>
      </c>
      <c r="C5" s="103">
        <v>75</v>
      </c>
      <c r="D5" s="319">
        <v>79.040000000000006</v>
      </c>
      <c r="E5" s="100">
        <v>79.67</v>
      </c>
      <c r="F5" s="94">
        <v>76.87</v>
      </c>
      <c r="G5" s="94">
        <v>76.72</v>
      </c>
      <c r="H5" s="94">
        <v>75.39</v>
      </c>
      <c r="I5" s="93">
        <v>74.7</v>
      </c>
      <c r="J5" s="93">
        <v>74</v>
      </c>
      <c r="K5" s="93">
        <v>70.900000000000006</v>
      </c>
      <c r="L5" s="120">
        <v>69.2</v>
      </c>
    </row>
    <row r="6" spans="1:12" ht="15.75" thickBot="1">
      <c r="A6" s="752"/>
      <c r="B6" s="121" t="s">
        <v>142</v>
      </c>
      <c r="C6" s="122">
        <v>74</v>
      </c>
      <c r="D6" s="324">
        <v>78</v>
      </c>
      <c r="E6" s="123">
        <v>77.5</v>
      </c>
      <c r="F6" s="124">
        <v>75</v>
      </c>
      <c r="G6" s="124">
        <v>75</v>
      </c>
      <c r="H6" s="124">
        <v>74</v>
      </c>
      <c r="I6" s="125">
        <v>73</v>
      </c>
      <c r="J6" s="125">
        <v>72</v>
      </c>
      <c r="K6" s="125">
        <v>68.2</v>
      </c>
      <c r="L6" s="126">
        <v>67.400000000000006</v>
      </c>
    </row>
    <row r="7" spans="1:12" ht="15" customHeight="1">
      <c r="A7" s="742" t="s">
        <v>156</v>
      </c>
      <c r="B7" s="109" t="s">
        <v>139</v>
      </c>
      <c r="C7" s="110">
        <v>0</v>
      </c>
      <c r="D7" s="320"/>
      <c r="E7" s="111"/>
      <c r="F7" s="112" t="s">
        <v>143</v>
      </c>
      <c r="G7" s="112" t="s">
        <v>144</v>
      </c>
      <c r="H7" s="112" t="s">
        <v>145</v>
      </c>
      <c r="I7" s="68" t="s">
        <v>146</v>
      </c>
      <c r="J7" s="113" t="s">
        <v>147</v>
      </c>
      <c r="K7" s="57"/>
      <c r="L7" s="90"/>
    </row>
    <row r="8" spans="1:12">
      <c r="A8" s="742"/>
      <c r="B8" s="98" t="s">
        <v>141</v>
      </c>
      <c r="C8" s="104">
        <v>4.5</v>
      </c>
      <c r="D8" s="321"/>
      <c r="E8" s="101"/>
      <c r="F8" s="44">
        <v>4.58</v>
      </c>
      <c r="G8" s="44">
        <v>4.67</v>
      </c>
      <c r="H8" s="44">
        <v>4.5</v>
      </c>
      <c r="I8" s="43">
        <v>4.5</v>
      </c>
      <c r="J8" s="43">
        <v>4.3</v>
      </c>
      <c r="K8" s="43"/>
      <c r="L8" s="160"/>
    </row>
    <row r="9" spans="1:12" ht="15.75" thickBot="1">
      <c r="A9" s="742"/>
      <c r="B9" s="127" t="s">
        <v>142</v>
      </c>
      <c r="C9" s="128">
        <v>4</v>
      </c>
      <c r="D9" s="325"/>
      <c r="E9" s="129"/>
      <c r="F9" s="130">
        <v>4.55</v>
      </c>
      <c r="G9" s="130">
        <v>4.62</v>
      </c>
      <c r="H9" s="130">
        <v>4.5</v>
      </c>
      <c r="I9" s="65">
        <v>4.3</v>
      </c>
      <c r="J9" s="65">
        <v>4</v>
      </c>
      <c r="K9" s="65"/>
      <c r="L9" s="161"/>
    </row>
    <row r="10" spans="1:12" ht="15" customHeight="1">
      <c r="A10" s="743" t="s">
        <v>155</v>
      </c>
      <c r="B10" s="114" t="s">
        <v>138</v>
      </c>
      <c r="C10" s="115">
        <v>1</v>
      </c>
      <c r="D10" s="323">
        <v>5</v>
      </c>
      <c r="E10" s="116">
        <v>2</v>
      </c>
      <c r="F10" s="117">
        <v>0</v>
      </c>
      <c r="G10" s="117">
        <v>1</v>
      </c>
      <c r="H10" s="117">
        <v>1</v>
      </c>
      <c r="I10" s="134">
        <v>1</v>
      </c>
      <c r="J10" s="134">
        <v>0</v>
      </c>
      <c r="K10" s="134">
        <v>0</v>
      </c>
      <c r="L10" s="135">
        <v>0</v>
      </c>
    </row>
    <row r="11" spans="1:12">
      <c r="A11" s="744"/>
      <c r="B11" s="97" t="s">
        <v>139</v>
      </c>
      <c r="C11" s="103">
        <v>1</v>
      </c>
      <c r="D11" s="319">
        <v>7</v>
      </c>
      <c r="E11" s="100">
        <v>21</v>
      </c>
      <c r="F11" s="95" t="s">
        <v>148</v>
      </c>
      <c r="G11" s="95" t="s">
        <v>149</v>
      </c>
      <c r="H11" s="94">
        <v>47</v>
      </c>
      <c r="I11" s="96">
        <v>92</v>
      </c>
      <c r="J11" s="96">
        <v>256</v>
      </c>
      <c r="K11" s="96">
        <v>25</v>
      </c>
      <c r="L11" s="136">
        <v>97</v>
      </c>
    </row>
    <row r="12" spans="1:12">
      <c r="A12" s="744"/>
      <c r="B12" s="97" t="s">
        <v>141</v>
      </c>
      <c r="C12" s="103">
        <v>63</v>
      </c>
      <c r="D12" s="319">
        <v>66.97</v>
      </c>
      <c r="E12" s="100">
        <v>65.150000000000006</v>
      </c>
      <c r="F12" s="94">
        <v>65.92</v>
      </c>
      <c r="G12" s="94">
        <v>59.26</v>
      </c>
      <c r="H12" s="94">
        <v>58.52</v>
      </c>
      <c r="I12" s="96">
        <v>56.4</v>
      </c>
      <c r="J12" s="96">
        <v>50.9</v>
      </c>
      <c r="K12" s="96">
        <v>49.2</v>
      </c>
      <c r="L12" s="136">
        <v>50.9</v>
      </c>
    </row>
    <row r="13" spans="1:12" ht="15.75" thickBot="1">
      <c r="A13" s="745"/>
      <c r="B13" s="121" t="s">
        <v>142</v>
      </c>
      <c r="C13" s="122">
        <v>61</v>
      </c>
      <c r="D13" s="324">
        <v>64</v>
      </c>
      <c r="E13" s="123">
        <v>62</v>
      </c>
      <c r="F13" s="124">
        <v>64</v>
      </c>
      <c r="G13" s="124">
        <v>58</v>
      </c>
      <c r="H13" s="124">
        <v>57</v>
      </c>
      <c r="I13" s="137">
        <v>56</v>
      </c>
      <c r="J13" s="137">
        <v>51.2</v>
      </c>
      <c r="K13" s="137">
        <v>48.3</v>
      </c>
      <c r="L13" s="138">
        <v>50</v>
      </c>
    </row>
    <row r="14" spans="1:12" ht="15" customHeight="1">
      <c r="A14" s="753" t="s">
        <v>12</v>
      </c>
      <c r="B14" s="131" t="s">
        <v>138</v>
      </c>
      <c r="C14" s="132">
        <v>2</v>
      </c>
      <c r="D14" s="326">
        <v>4</v>
      </c>
      <c r="E14" s="133">
        <v>4</v>
      </c>
      <c r="F14" s="71">
        <v>6</v>
      </c>
      <c r="G14" s="71">
        <v>5</v>
      </c>
      <c r="H14" s="71">
        <v>1</v>
      </c>
      <c r="I14" s="67">
        <v>1</v>
      </c>
      <c r="J14" s="67">
        <v>4</v>
      </c>
      <c r="K14" s="67">
        <v>1</v>
      </c>
      <c r="L14" s="162">
        <v>19</v>
      </c>
    </row>
    <row r="15" spans="1:12">
      <c r="A15" s="753"/>
      <c r="B15" s="99" t="s">
        <v>139</v>
      </c>
      <c r="C15" s="105">
        <v>22</v>
      </c>
      <c r="D15" s="322">
        <v>38</v>
      </c>
      <c r="E15" s="102">
        <v>53</v>
      </c>
      <c r="F15" s="46">
        <v>41</v>
      </c>
      <c r="G15" s="46">
        <v>26</v>
      </c>
      <c r="H15" s="46">
        <v>28</v>
      </c>
      <c r="I15" s="45">
        <v>18</v>
      </c>
      <c r="J15" s="45">
        <v>26</v>
      </c>
      <c r="K15" s="45">
        <v>11</v>
      </c>
      <c r="L15" s="163">
        <v>5</v>
      </c>
    </row>
    <row r="16" spans="1:12">
      <c r="A16" s="753"/>
      <c r="B16" s="99" t="s">
        <v>141</v>
      </c>
      <c r="C16" s="105">
        <v>70</v>
      </c>
      <c r="D16" s="322">
        <v>68.760000000000005</v>
      </c>
      <c r="E16" s="102">
        <v>66.02</v>
      </c>
      <c r="F16" s="46">
        <v>67.44</v>
      </c>
      <c r="G16" s="46">
        <v>67.28</v>
      </c>
      <c r="H16" s="46">
        <v>63.9</v>
      </c>
      <c r="I16" s="45">
        <v>64.3</v>
      </c>
      <c r="J16" s="45">
        <v>63.9</v>
      </c>
      <c r="K16" s="45">
        <v>61.6</v>
      </c>
      <c r="L16" s="163">
        <v>69.7</v>
      </c>
    </row>
    <row r="17" spans="1:12" ht="15.75" thickBot="1">
      <c r="A17" s="753"/>
      <c r="B17" s="139" t="s">
        <v>142</v>
      </c>
      <c r="C17" s="140">
        <v>67</v>
      </c>
      <c r="D17" s="327">
        <v>66</v>
      </c>
      <c r="E17" s="141">
        <v>63</v>
      </c>
      <c r="F17" s="142">
        <v>64</v>
      </c>
      <c r="G17" s="142">
        <v>63</v>
      </c>
      <c r="H17" s="142">
        <v>62</v>
      </c>
      <c r="I17" s="66">
        <v>62</v>
      </c>
      <c r="J17" s="66">
        <v>61.7</v>
      </c>
      <c r="K17" s="66">
        <v>59.7</v>
      </c>
      <c r="L17" s="164">
        <v>68.099999999999994</v>
      </c>
    </row>
    <row r="18" spans="1:12">
      <c r="A18" s="743" t="s">
        <v>14</v>
      </c>
      <c r="B18" s="114" t="s">
        <v>138</v>
      </c>
      <c r="C18" s="115">
        <v>3</v>
      </c>
      <c r="D18" s="323">
        <v>2</v>
      </c>
      <c r="E18" s="116">
        <v>4</v>
      </c>
      <c r="F18" s="117">
        <v>12</v>
      </c>
      <c r="G18" s="117">
        <v>2</v>
      </c>
      <c r="H18" s="117">
        <v>4</v>
      </c>
      <c r="I18" s="134">
        <v>0</v>
      </c>
      <c r="J18" s="134">
        <v>1</v>
      </c>
      <c r="K18" s="134">
        <v>2</v>
      </c>
      <c r="L18" s="135">
        <v>2</v>
      </c>
    </row>
    <row r="19" spans="1:12">
      <c r="A19" s="744"/>
      <c r="B19" s="97" t="s">
        <v>139</v>
      </c>
      <c r="C19" s="103">
        <v>8</v>
      </c>
      <c r="D19" s="319">
        <v>15</v>
      </c>
      <c r="E19" s="100">
        <v>5</v>
      </c>
      <c r="F19" s="94">
        <v>4</v>
      </c>
      <c r="G19" s="94">
        <v>3</v>
      </c>
      <c r="H19" s="94">
        <v>5</v>
      </c>
      <c r="I19" s="96">
        <v>19</v>
      </c>
      <c r="J19" s="96">
        <v>7</v>
      </c>
      <c r="K19" s="96">
        <v>39</v>
      </c>
      <c r="L19" s="136">
        <v>13</v>
      </c>
    </row>
    <row r="20" spans="1:12">
      <c r="A20" s="744"/>
      <c r="B20" s="97" t="s">
        <v>141</v>
      </c>
      <c r="C20" s="103">
        <v>63</v>
      </c>
      <c r="D20" s="319">
        <v>61.75</v>
      </c>
      <c r="E20" s="100">
        <v>62</v>
      </c>
      <c r="F20" s="94">
        <v>62.49</v>
      </c>
      <c r="G20" s="94">
        <v>60.69</v>
      </c>
      <c r="H20" s="94">
        <v>60.07</v>
      </c>
      <c r="I20" s="96">
        <v>53.9</v>
      </c>
      <c r="J20" s="96">
        <v>58.9</v>
      </c>
      <c r="K20" s="96">
        <v>52.6</v>
      </c>
      <c r="L20" s="136">
        <v>59.1</v>
      </c>
    </row>
    <row r="21" spans="1:12" ht="15.75" thickBot="1">
      <c r="A21" s="745"/>
      <c r="B21" s="121" t="s">
        <v>142</v>
      </c>
      <c r="C21" s="122">
        <v>60</v>
      </c>
      <c r="D21" s="324">
        <v>59</v>
      </c>
      <c r="E21" s="123">
        <v>58</v>
      </c>
      <c r="F21" s="124">
        <v>59</v>
      </c>
      <c r="G21" s="124">
        <v>58</v>
      </c>
      <c r="H21" s="124">
        <v>58</v>
      </c>
      <c r="I21" s="137">
        <v>58.9</v>
      </c>
      <c r="J21" s="137">
        <v>57</v>
      </c>
      <c r="K21" s="137">
        <v>50.2</v>
      </c>
      <c r="L21" s="138">
        <v>57.4</v>
      </c>
    </row>
    <row r="22" spans="1:12">
      <c r="A22" s="753" t="s">
        <v>15</v>
      </c>
      <c r="B22" s="131" t="s">
        <v>138</v>
      </c>
      <c r="C22" s="132">
        <v>1</v>
      </c>
      <c r="D22" s="326">
        <v>0</v>
      </c>
      <c r="E22" s="133">
        <v>0</v>
      </c>
      <c r="F22" s="71">
        <v>2</v>
      </c>
      <c r="G22" s="71">
        <v>0</v>
      </c>
      <c r="H22" s="71">
        <v>4</v>
      </c>
      <c r="I22" s="67">
        <v>2</v>
      </c>
      <c r="J22" s="67">
        <v>0</v>
      </c>
      <c r="K22" s="67">
        <v>0</v>
      </c>
      <c r="L22" s="162">
        <v>1</v>
      </c>
    </row>
    <row r="23" spans="1:12">
      <c r="A23" s="753"/>
      <c r="B23" s="99" t="s">
        <v>139</v>
      </c>
      <c r="C23" s="105">
        <v>26</v>
      </c>
      <c r="D23" s="322">
        <v>16</v>
      </c>
      <c r="E23" s="102">
        <v>4</v>
      </c>
      <c r="F23" s="46">
        <v>16</v>
      </c>
      <c r="G23" s="46">
        <v>7</v>
      </c>
      <c r="H23" s="46">
        <v>7</v>
      </c>
      <c r="I23" s="45">
        <v>10</v>
      </c>
      <c r="J23" s="45">
        <v>1</v>
      </c>
      <c r="K23" s="45">
        <v>0</v>
      </c>
      <c r="L23" s="163">
        <v>5</v>
      </c>
    </row>
    <row r="24" spans="1:12">
      <c r="A24" s="753"/>
      <c r="B24" s="99" t="s">
        <v>141</v>
      </c>
      <c r="C24" s="105">
        <v>59</v>
      </c>
      <c r="D24" s="322">
        <v>61.99</v>
      </c>
      <c r="E24" s="102">
        <v>62.62</v>
      </c>
      <c r="F24" s="46">
        <v>62.83</v>
      </c>
      <c r="G24" s="46">
        <v>62.84</v>
      </c>
      <c r="H24" s="46">
        <v>66.73</v>
      </c>
      <c r="I24" s="45">
        <v>65.7</v>
      </c>
      <c r="J24" s="45">
        <v>66.5</v>
      </c>
      <c r="K24" s="45">
        <v>65.599999999999994</v>
      </c>
      <c r="L24" s="163">
        <v>66.2</v>
      </c>
    </row>
    <row r="25" spans="1:12" ht="15.75" thickBot="1">
      <c r="A25" s="753"/>
      <c r="B25" s="139" t="s">
        <v>142</v>
      </c>
      <c r="C25" s="140">
        <v>56</v>
      </c>
      <c r="D25" s="327">
        <v>59</v>
      </c>
      <c r="E25" s="141">
        <v>59</v>
      </c>
      <c r="F25" s="142">
        <v>60</v>
      </c>
      <c r="G25" s="142">
        <v>59</v>
      </c>
      <c r="H25" s="142">
        <v>64</v>
      </c>
      <c r="I25" s="66">
        <v>62</v>
      </c>
      <c r="J25" s="66">
        <v>63.2</v>
      </c>
      <c r="K25" s="66">
        <v>60.7</v>
      </c>
      <c r="L25" s="164">
        <v>61.1</v>
      </c>
    </row>
    <row r="26" spans="1:12">
      <c r="A26" s="743" t="s">
        <v>13</v>
      </c>
      <c r="B26" s="114" t="s">
        <v>138</v>
      </c>
      <c r="C26" s="115">
        <v>4</v>
      </c>
      <c r="D26" s="328">
        <v>5</v>
      </c>
      <c r="E26" s="116">
        <v>7</v>
      </c>
      <c r="F26" s="117">
        <v>2</v>
      </c>
      <c r="G26" s="117">
        <v>1</v>
      </c>
      <c r="H26" s="117">
        <v>2</v>
      </c>
      <c r="I26" s="134">
        <v>5</v>
      </c>
      <c r="J26" s="134">
        <v>2</v>
      </c>
      <c r="K26" s="134">
        <v>0</v>
      </c>
      <c r="L26" s="135">
        <v>3</v>
      </c>
    </row>
    <row r="27" spans="1:12">
      <c r="A27" s="744"/>
      <c r="B27" s="97" t="s">
        <v>139</v>
      </c>
      <c r="C27" s="103">
        <v>3</v>
      </c>
      <c r="D27" s="322">
        <v>2</v>
      </c>
      <c r="E27" s="100">
        <v>7</v>
      </c>
      <c r="F27" s="94">
        <v>2</v>
      </c>
      <c r="G27" s="94">
        <v>4</v>
      </c>
      <c r="H27" s="94">
        <v>7</v>
      </c>
      <c r="I27" s="96">
        <v>7</v>
      </c>
      <c r="J27" s="96">
        <v>9</v>
      </c>
      <c r="K27" s="96">
        <v>7</v>
      </c>
      <c r="L27" s="136">
        <v>3</v>
      </c>
    </row>
    <row r="28" spans="1:12">
      <c r="A28" s="744"/>
      <c r="B28" s="97" t="s">
        <v>141</v>
      </c>
      <c r="C28" s="103">
        <v>67</v>
      </c>
      <c r="D28" s="322">
        <v>63.63</v>
      </c>
      <c r="E28" s="100">
        <v>64.11</v>
      </c>
      <c r="F28" s="94">
        <v>68.69</v>
      </c>
      <c r="G28" s="94">
        <v>63.01</v>
      </c>
      <c r="H28" s="94">
        <v>61.77</v>
      </c>
      <c r="I28" s="96">
        <v>64.8</v>
      </c>
      <c r="J28" s="96">
        <v>59.9</v>
      </c>
      <c r="K28" s="96">
        <v>60.2</v>
      </c>
      <c r="L28" s="136">
        <v>66.099999999999994</v>
      </c>
    </row>
    <row r="29" spans="1:12" ht="15.75" thickBot="1">
      <c r="A29" s="745"/>
      <c r="B29" s="121" t="s">
        <v>142</v>
      </c>
      <c r="C29" s="122">
        <v>64</v>
      </c>
      <c r="D29" s="329">
        <v>61</v>
      </c>
      <c r="E29" s="123">
        <v>62</v>
      </c>
      <c r="F29" s="124">
        <v>64</v>
      </c>
      <c r="G29" s="124">
        <v>60</v>
      </c>
      <c r="H29" s="124">
        <v>60</v>
      </c>
      <c r="I29" s="137">
        <v>62</v>
      </c>
      <c r="J29" s="137">
        <v>56.9</v>
      </c>
      <c r="K29" s="137">
        <v>57.3</v>
      </c>
      <c r="L29" s="138">
        <v>64</v>
      </c>
    </row>
    <row r="30" spans="1:12">
      <c r="A30" s="742" t="s">
        <v>9</v>
      </c>
      <c r="B30" s="143" t="s">
        <v>138</v>
      </c>
      <c r="C30" s="332">
        <v>4</v>
      </c>
      <c r="D30" s="330">
        <v>1</v>
      </c>
      <c r="E30" s="144">
        <v>5</v>
      </c>
      <c r="F30" s="145">
        <v>10</v>
      </c>
      <c r="G30" s="145">
        <v>7</v>
      </c>
      <c r="H30" s="145">
        <v>1</v>
      </c>
      <c r="I30" s="68">
        <v>2</v>
      </c>
      <c r="J30" s="68">
        <v>2</v>
      </c>
      <c r="K30" s="68">
        <v>2</v>
      </c>
      <c r="L30" s="165">
        <v>8</v>
      </c>
    </row>
    <row r="31" spans="1:12">
      <c r="A31" s="742"/>
      <c r="B31" s="98" t="s">
        <v>139</v>
      </c>
      <c r="C31" s="104">
        <v>11</v>
      </c>
      <c r="D31" s="322">
        <v>19</v>
      </c>
      <c r="E31" s="101">
        <v>13</v>
      </c>
      <c r="F31" s="44">
        <v>17</v>
      </c>
      <c r="G31" s="44">
        <v>13</v>
      </c>
      <c r="H31" s="44">
        <v>14</v>
      </c>
      <c r="I31" s="43">
        <v>8</v>
      </c>
      <c r="J31" s="43">
        <v>3</v>
      </c>
      <c r="K31" s="43">
        <v>11</v>
      </c>
      <c r="L31" s="160">
        <v>0</v>
      </c>
    </row>
    <row r="32" spans="1:12">
      <c r="A32" s="742"/>
      <c r="B32" s="98" t="s">
        <v>141</v>
      </c>
      <c r="C32" s="104">
        <v>67</v>
      </c>
      <c r="D32" s="322">
        <v>66.959999999999994</v>
      </c>
      <c r="E32" s="101">
        <v>67.09</v>
      </c>
      <c r="F32" s="44">
        <v>67.14</v>
      </c>
      <c r="G32" s="44">
        <v>66.16</v>
      </c>
      <c r="H32" s="44">
        <v>62.13</v>
      </c>
      <c r="I32" s="43">
        <v>60.6</v>
      </c>
      <c r="J32" s="43">
        <v>64.900000000000006</v>
      </c>
      <c r="K32" s="43">
        <v>62.1</v>
      </c>
      <c r="L32" s="160">
        <v>74.7</v>
      </c>
    </row>
    <row r="33" spans="1:12" ht="15.75" thickBot="1">
      <c r="A33" s="742"/>
      <c r="B33" s="127" t="s">
        <v>142</v>
      </c>
      <c r="C33" s="128">
        <v>63</v>
      </c>
      <c r="D33" s="327">
        <v>63</v>
      </c>
      <c r="E33" s="129">
        <v>62</v>
      </c>
      <c r="F33" s="130">
        <v>65</v>
      </c>
      <c r="G33" s="130">
        <v>63</v>
      </c>
      <c r="H33" s="130">
        <v>62</v>
      </c>
      <c r="I33" s="65">
        <v>59</v>
      </c>
      <c r="J33" s="65">
        <v>63.9</v>
      </c>
      <c r="K33" s="65">
        <v>60.3</v>
      </c>
      <c r="L33" s="161">
        <v>72.599999999999994</v>
      </c>
    </row>
    <row r="34" spans="1:12" ht="15" customHeight="1">
      <c r="A34" s="743" t="s">
        <v>150</v>
      </c>
      <c r="B34" s="114" t="s">
        <v>138</v>
      </c>
      <c r="C34" s="115">
        <v>5</v>
      </c>
      <c r="D34" s="328">
        <v>6</v>
      </c>
      <c r="E34" s="116">
        <v>3</v>
      </c>
      <c r="F34" s="117">
        <v>1</v>
      </c>
      <c r="G34" s="117">
        <v>3</v>
      </c>
      <c r="H34" s="117">
        <v>3</v>
      </c>
      <c r="I34" s="134">
        <v>0</v>
      </c>
      <c r="J34" s="134">
        <v>1</v>
      </c>
      <c r="K34" s="134">
        <v>0</v>
      </c>
      <c r="L34" s="135">
        <v>3</v>
      </c>
    </row>
    <row r="35" spans="1:12">
      <c r="A35" s="744"/>
      <c r="B35" s="97" t="s">
        <v>139</v>
      </c>
      <c r="C35" s="103">
        <v>5</v>
      </c>
      <c r="D35" s="322">
        <v>2</v>
      </c>
      <c r="E35" s="100">
        <v>0</v>
      </c>
      <c r="F35" s="94">
        <v>0</v>
      </c>
      <c r="G35" s="94">
        <v>2</v>
      </c>
      <c r="H35" s="94">
        <v>0</v>
      </c>
      <c r="I35" s="96">
        <v>2</v>
      </c>
      <c r="J35" s="96">
        <v>0</v>
      </c>
      <c r="K35" s="96">
        <v>0</v>
      </c>
      <c r="L35" s="136">
        <v>0</v>
      </c>
    </row>
    <row r="36" spans="1:12">
      <c r="A36" s="744"/>
      <c r="B36" s="97" t="s">
        <v>141</v>
      </c>
      <c r="C36" s="103">
        <v>70</v>
      </c>
      <c r="D36" s="322">
        <v>72.89</v>
      </c>
      <c r="E36" s="100">
        <v>74.59</v>
      </c>
      <c r="F36" s="94">
        <v>79.05</v>
      </c>
      <c r="G36" s="94">
        <v>76.180000000000007</v>
      </c>
      <c r="H36" s="95">
        <v>73.599999999999994</v>
      </c>
      <c r="I36" s="96">
        <v>69.55</v>
      </c>
      <c r="J36" s="96">
        <v>69.900000000000006</v>
      </c>
      <c r="K36" s="96">
        <v>73.900000000000006</v>
      </c>
      <c r="L36" s="136">
        <v>74.2</v>
      </c>
    </row>
    <row r="37" spans="1:12" ht="15.75" thickBot="1">
      <c r="A37" s="745"/>
      <c r="B37" s="121" t="s">
        <v>142</v>
      </c>
      <c r="C37" s="122">
        <v>68</v>
      </c>
      <c r="D37" s="329">
        <v>71</v>
      </c>
      <c r="E37" s="123">
        <v>71</v>
      </c>
      <c r="F37" s="124">
        <v>73</v>
      </c>
      <c r="G37" s="124">
        <v>69</v>
      </c>
      <c r="H37" s="124">
        <v>67</v>
      </c>
      <c r="I37" s="137">
        <v>64</v>
      </c>
      <c r="J37" s="137">
        <v>63.3</v>
      </c>
      <c r="K37" s="137">
        <v>68.2</v>
      </c>
      <c r="L37" s="138">
        <v>72.599999999999994</v>
      </c>
    </row>
    <row r="38" spans="1:12">
      <c r="A38" s="746" t="s">
        <v>11</v>
      </c>
      <c r="B38" s="143" t="s">
        <v>138</v>
      </c>
      <c r="C38" s="332">
        <v>4</v>
      </c>
      <c r="D38" s="330">
        <v>4</v>
      </c>
      <c r="E38" s="144">
        <v>3</v>
      </c>
      <c r="F38" s="145">
        <v>2</v>
      </c>
      <c r="G38" s="145">
        <v>1</v>
      </c>
      <c r="H38" s="145">
        <v>2</v>
      </c>
      <c r="I38" s="113">
        <v>3</v>
      </c>
      <c r="J38" s="113">
        <v>0</v>
      </c>
      <c r="K38" s="113">
        <v>1</v>
      </c>
      <c r="L38" s="166">
        <v>1</v>
      </c>
    </row>
    <row r="39" spans="1:12">
      <c r="A39" s="746"/>
      <c r="B39" s="98" t="s">
        <v>139</v>
      </c>
      <c r="C39" s="104">
        <v>3</v>
      </c>
      <c r="D39" s="322">
        <v>0</v>
      </c>
      <c r="E39" s="101">
        <v>1</v>
      </c>
      <c r="F39" s="44">
        <v>0</v>
      </c>
      <c r="G39" s="44">
        <v>0</v>
      </c>
      <c r="H39" s="44">
        <v>0</v>
      </c>
      <c r="I39" s="72">
        <v>1</v>
      </c>
      <c r="J39" s="72">
        <v>2</v>
      </c>
      <c r="K39" s="72">
        <v>11</v>
      </c>
      <c r="L39" s="167">
        <v>0</v>
      </c>
    </row>
    <row r="40" spans="1:12">
      <c r="A40" s="746"/>
      <c r="B40" s="98" t="s">
        <v>141</v>
      </c>
      <c r="C40" s="104">
        <v>64</v>
      </c>
      <c r="D40" s="322">
        <v>71.53</v>
      </c>
      <c r="E40" s="101">
        <v>69.900000000000006</v>
      </c>
      <c r="F40" s="44">
        <v>71.06</v>
      </c>
      <c r="G40" s="44">
        <v>69.599999999999994</v>
      </c>
      <c r="H40" s="44">
        <v>69.760000000000005</v>
      </c>
      <c r="I40" s="72">
        <v>67.900000000000006</v>
      </c>
      <c r="J40" s="72">
        <v>61.2</v>
      </c>
      <c r="K40" s="72">
        <v>63.6</v>
      </c>
      <c r="L40" s="167">
        <v>69.400000000000006</v>
      </c>
    </row>
    <row r="41" spans="1:12" ht="15.75" thickBot="1">
      <c r="A41" s="746"/>
      <c r="B41" s="127" t="s">
        <v>142</v>
      </c>
      <c r="C41" s="128">
        <v>66</v>
      </c>
      <c r="D41" s="327">
        <v>70</v>
      </c>
      <c r="E41" s="129">
        <v>69</v>
      </c>
      <c r="F41" s="130">
        <v>71</v>
      </c>
      <c r="G41" s="130">
        <v>69</v>
      </c>
      <c r="H41" s="130">
        <v>68</v>
      </c>
      <c r="I41" s="107">
        <v>66.400000000000006</v>
      </c>
      <c r="J41" s="107">
        <v>60.6</v>
      </c>
      <c r="K41" s="107">
        <v>60.1</v>
      </c>
      <c r="L41" s="168">
        <v>64.099999999999994</v>
      </c>
    </row>
    <row r="42" spans="1:12">
      <c r="A42" s="750" t="s">
        <v>151</v>
      </c>
      <c r="B42" s="114" t="s">
        <v>138</v>
      </c>
      <c r="C42" s="115">
        <v>3</v>
      </c>
      <c r="D42" s="328">
        <v>0</v>
      </c>
      <c r="E42" s="116">
        <v>0</v>
      </c>
      <c r="F42" s="117">
        <v>0</v>
      </c>
      <c r="G42" s="117">
        <v>0</v>
      </c>
      <c r="H42" s="117">
        <v>0</v>
      </c>
      <c r="I42" s="118">
        <v>1</v>
      </c>
      <c r="J42" s="118">
        <v>0</v>
      </c>
      <c r="K42" s="118">
        <v>0</v>
      </c>
      <c r="L42" s="119">
        <v>0</v>
      </c>
    </row>
    <row r="43" spans="1:12">
      <c r="A43" s="751"/>
      <c r="B43" s="97" t="s">
        <v>139</v>
      </c>
      <c r="C43" s="103">
        <v>2</v>
      </c>
      <c r="D43" s="322">
        <v>0</v>
      </c>
      <c r="E43" s="100">
        <v>2</v>
      </c>
      <c r="F43" s="94">
        <v>0</v>
      </c>
      <c r="G43" s="94">
        <v>1</v>
      </c>
      <c r="H43" s="94">
        <v>1</v>
      </c>
      <c r="I43" s="93">
        <v>1</v>
      </c>
      <c r="J43" s="93">
        <v>0</v>
      </c>
      <c r="K43" s="93">
        <v>0</v>
      </c>
      <c r="L43" s="120">
        <v>0</v>
      </c>
    </row>
    <row r="44" spans="1:12">
      <c r="A44" s="751"/>
      <c r="B44" s="97" t="s">
        <v>141</v>
      </c>
      <c r="C44" s="103">
        <v>77</v>
      </c>
      <c r="D44" s="322">
        <v>76.180000000000007</v>
      </c>
      <c r="E44" s="100">
        <v>73.78</v>
      </c>
      <c r="F44" s="94">
        <v>78.33</v>
      </c>
      <c r="G44" s="94">
        <v>70.8</v>
      </c>
      <c r="H44" s="94">
        <v>74.010000000000005</v>
      </c>
      <c r="I44" s="93">
        <v>75.099999999999994</v>
      </c>
      <c r="J44" s="93">
        <v>72.3</v>
      </c>
      <c r="K44" s="93">
        <v>70.25</v>
      </c>
      <c r="L44" s="120">
        <v>79.599999999999994</v>
      </c>
    </row>
    <row r="45" spans="1:12" ht="15.75" thickBot="1">
      <c r="A45" s="752"/>
      <c r="B45" s="121" t="s">
        <v>142</v>
      </c>
      <c r="C45" s="122">
        <v>75</v>
      </c>
      <c r="D45" s="329">
        <v>74</v>
      </c>
      <c r="E45" s="123">
        <v>73</v>
      </c>
      <c r="F45" s="124">
        <v>76</v>
      </c>
      <c r="G45" s="124">
        <v>70</v>
      </c>
      <c r="H45" s="124">
        <v>73</v>
      </c>
      <c r="I45" s="125">
        <v>72</v>
      </c>
      <c r="J45" s="125">
        <v>69</v>
      </c>
      <c r="K45" s="125">
        <v>66.56</v>
      </c>
      <c r="L45" s="126">
        <v>78.8</v>
      </c>
    </row>
    <row r="46" spans="1:12">
      <c r="A46" s="748" t="s">
        <v>152</v>
      </c>
      <c r="B46" s="131" t="s">
        <v>138</v>
      </c>
      <c r="C46" s="132">
        <v>0</v>
      </c>
      <c r="D46" s="330">
        <v>0</v>
      </c>
      <c r="E46" s="133">
        <v>0</v>
      </c>
      <c r="F46" s="71">
        <v>0</v>
      </c>
      <c r="G46" s="71">
        <v>0</v>
      </c>
      <c r="H46" s="71">
        <v>0</v>
      </c>
      <c r="I46" s="70">
        <v>0</v>
      </c>
      <c r="J46" s="70">
        <v>0</v>
      </c>
      <c r="K46" s="70">
        <v>0</v>
      </c>
      <c r="L46" s="169">
        <v>0</v>
      </c>
    </row>
    <row r="47" spans="1:12">
      <c r="A47" s="748"/>
      <c r="B47" s="99" t="s">
        <v>139</v>
      </c>
      <c r="C47" s="105">
        <v>0</v>
      </c>
      <c r="D47" s="322">
        <v>0</v>
      </c>
      <c r="E47" s="102">
        <v>0</v>
      </c>
      <c r="F47" s="46">
        <v>0</v>
      </c>
      <c r="G47" s="46">
        <v>0</v>
      </c>
      <c r="H47" s="46">
        <v>0</v>
      </c>
      <c r="I47" s="47">
        <v>0</v>
      </c>
      <c r="J47" s="47">
        <v>0</v>
      </c>
      <c r="K47" s="47">
        <v>0</v>
      </c>
      <c r="L47" s="170">
        <v>0</v>
      </c>
    </row>
    <row r="48" spans="1:12">
      <c r="A48" s="748"/>
      <c r="B48" s="99" t="s">
        <v>141</v>
      </c>
      <c r="C48" s="105">
        <v>86</v>
      </c>
      <c r="D48" s="322">
        <v>69.400000000000006</v>
      </c>
      <c r="E48" s="102">
        <v>78.5</v>
      </c>
      <c r="F48" s="46">
        <v>79.2</v>
      </c>
      <c r="G48" s="46">
        <v>64</v>
      </c>
      <c r="H48" s="46">
        <v>87</v>
      </c>
      <c r="I48" s="47">
        <v>64.2</v>
      </c>
      <c r="J48" s="47">
        <v>63.2</v>
      </c>
      <c r="K48" s="47">
        <v>65</v>
      </c>
      <c r="L48" s="170">
        <v>67.599999999999994</v>
      </c>
    </row>
    <row r="49" spans="1:12" ht="15.75" thickBot="1">
      <c r="A49" s="748"/>
      <c r="B49" s="139" t="s">
        <v>142</v>
      </c>
      <c r="C49" s="140">
        <v>78</v>
      </c>
      <c r="D49" s="327">
        <v>56</v>
      </c>
      <c r="E49" s="141">
        <v>70</v>
      </c>
      <c r="F49" s="142">
        <v>70</v>
      </c>
      <c r="G49" s="142">
        <v>67</v>
      </c>
      <c r="H49" s="142">
        <v>66</v>
      </c>
      <c r="I49" s="69">
        <v>61</v>
      </c>
      <c r="J49" s="69">
        <v>55.4</v>
      </c>
      <c r="K49" s="69">
        <v>41</v>
      </c>
      <c r="L49" s="171">
        <v>61.7</v>
      </c>
    </row>
    <row r="50" spans="1:12">
      <c r="A50" s="750" t="s">
        <v>153</v>
      </c>
      <c r="B50" s="114" t="s">
        <v>138</v>
      </c>
      <c r="C50" s="115">
        <v>0</v>
      </c>
      <c r="D50" s="328">
        <v>0</v>
      </c>
      <c r="E50" s="116">
        <v>1</v>
      </c>
      <c r="F50" s="117">
        <v>0</v>
      </c>
      <c r="G50" s="117">
        <v>0</v>
      </c>
      <c r="H50" s="117">
        <v>0</v>
      </c>
      <c r="I50" s="118">
        <v>0</v>
      </c>
      <c r="J50" s="118">
        <v>0</v>
      </c>
      <c r="K50" s="118">
        <v>0</v>
      </c>
      <c r="L50" s="119">
        <v>0</v>
      </c>
    </row>
    <row r="51" spans="1:12">
      <c r="A51" s="751"/>
      <c r="B51" s="97" t="s">
        <v>139</v>
      </c>
      <c r="C51" s="103">
        <v>0</v>
      </c>
      <c r="D51" s="322">
        <v>0</v>
      </c>
      <c r="E51" s="100">
        <v>0</v>
      </c>
      <c r="F51" s="94">
        <v>0</v>
      </c>
      <c r="G51" s="94">
        <v>0</v>
      </c>
      <c r="H51" s="94">
        <v>0</v>
      </c>
      <c r="I51" s="93">
        <v>0</v>
      </c>
      <c r="J51" s="93">
        <v>0</v>
      </c>
      <c r="K51" s="93">
        <v>0</v>
      </c>
      <c r="L51" s="120">
        <v>0</v>
      </c>
    </row>
    <row r="52" spans="1:12">
      <c r="A52" s="751"/>
      <c r="B52" s="97" t="s">
        <v>141</v>
      </c>
      <c r="C52" s="103">
        <v>91</v>
      </c>
      <c r="D52" s="322">
        <v>77</v>
      </c>
      <c r="E52" s="100">
        <v>100</v>
      </c>
      <c r="F52" s="94">
        <v>0</v>
      </c>
      <c r="G52" s="94">
        <v>85</v>
      </c>
      <c r="H52" s="94">
        <v>64.400000000000006</v>
      </c>
      <c r="I52" s="93">
        <v>79</v>
      </c>
      <c r="J52" s="93">
        <v>68.3</v>
      </c>
      <c r="K52" s="93">
        <v>76.599999999999994</v>
      </c>
      <c r="L52" s="120">
        <v>70.5</v>
      </c>
    </row>
    <row r="53" spans="1:12" ht="15.75" thickBot="1">
      <c r="A53" s="752"/>
      <c r="B53" s="121" t="s">
        <v>142</v>
      </c>
      <c r="C53" s="122">
        <v>91</v>
      </c>
      <c r="D53" s="324">
        <v>77</v>
      </c>
      <c r="E53" s="123">
        <v>70</v>
      </c>
      <c r="F53" s="124">
        <v>0</v>
      </c>
      <c r="G53" s="124">
        <v>74</v>
      </c>
      <c r="H53" s="124">
        <v>64</v>
      </c>
      <c r="I53" s="125">
        <v>75</v>
      </c>
      <c r="J53" s="125">
        <v>65.2</v>
      </c>
      <c r="K53" s="125">
        <v>66.5</v>
      </c>
      <c r="L53" s="126">
        <v>57.4</v>
      </c>
    </row>
    <row r="54" spans="1:12">
      <c r="A54" s="747" t="s">
        <v>10</v>
      </c>
      <c r="B54" s="131" t="s">
        <v>138</v>
      </c>
      <c r="C54" s="132">
        <v>0</v>
      </c>
      <c r="D54" s="326">
        <v>2</v>
      </c>
      <c r="E54" s="133">
        <v>1</v>
      </c>
      <c r="F54" s="71">
        <v>0</v>
      </c>
      <c r="G54" s="71">
        <v>0</v>
      </c>
      <c r="H54" s="71">
        <v>0</v>
      </c>
      <c r="I54" s="70">
        <v>0</v>
      </c>
      <c r="J54" s="70">
        <v>1</v>
      </c>
      <c r="K54" s="70">
        <v>1</v>
      </c>
      <c r="L54" s="169">
        <v>2</v>
      </c>
    </row>
    <row r="55" spans="1:12">
      <c r="A55" s="748"/>
      <c r="B55" s="99" t="s">
        <v>139</v>
      </c>
      <c r="C55" s="105">
        <v>0</v>
      </c>
      <c r="D55" s="322">
        <v>0</v>
      </c>
      <c r="E55" s="102">
        <v>0</v>
      </c>
      <c r="F55" s="46">
        <v>0</v>
      </c>
      <c r="G55" s="46">
        <v>0</v>
      </c>
      <c r="H55" s="46">
        <v>0</v>
      </c>
      <c r="I55" s="47">
        <v>0</v>
      </c>
      <c r="J55" s="47">
        <v>0</v>
      </c>
      <c r="K55" s="47">
        <v>0</v>
      </c>
      <c r="L55" s="170">
        <v>0</v>
      </c>
    </row>
    <row r="56" spans="1:12">
      <c r="A56" s="748"/>
      <c r="B56" s="99" t="s">
        <v>141</v>
      </c>
      <c r="C56" s="105">
        <v>62</v>
      </c>
      <c r="D56" s="322">
        <v>72.42</v>
      </c>
      <c r="E56" s="102">
        <v>76.06</v>
      </c>
      <c r="F56" s="46">
        <v>68.290000000000006</v>
      </c>
      <c r="G56" s="46">
        <v>73.290000000000006</v>
      </c>
      <c r="H56" s="46">
        <v>64.900000000000006</v>
      </c>
      <c r="I56" s="47">
        <v>71.900000000000006</v>
      </c>
      <c r="J56" s="47">
        <v>72.599999999999994</v>
      </c>
      <c r="K56" s="47">
        <v>67.8</v>
      </c>
      <c r="L56" s="170">
        <v>81</v>
      </c>
    </row>
    <row r="57" spans="1:12" ht="15.75" thickBot="1">
      <c r="A57" s="749"/>
      <c r="B57" s="139" t="s">
        <v>142</v>
      </c>
      <c r="C57" s="140">
        <v>59</v>
      </c>
      <c r="D57" s="327">
        <v>70</v>
      </c>
      <c r="E57" s="141">
        <v>68.290000000000006</v>
      </c>
      <c r="F57" s="142">
        <v>69</v>
      </c>
      <c r="G57" s="142">
        <v>68</v>
      </c>
      <c r="H57" s="142">
        <v>67</v>
      </c>
      <c r="I57" s="69">
        <v>65</v>
      </c>
      <c r="J57" s="69">
        <v>65.3</v>
      </c>
      <c r="K57" s="69">
        <v>63.9</v>
      </c>
      <c r="L57" s="171">
        <v>74.400000000000006</v>
      </c>
    </row>
    <row r="58" spans="1:12">
      <c r="A58" s="740" t="s">
        <v>154</v>
      </c>
      <c r="B58" s="146" t="s">
        <v>138</v>
      </c>
      <c r="C58" s="147">
        <f>SUM(C3,C10,C14,C18,C22,C26,C30,C34,C38,C42,C46,C50,C54)</f>
        <v>41</v>
      </c>
      <c r="D58" s="147">
        <v>56</v>
      </c>
      <c r="E58" s="148">
        <f t="shared" ref="E58:L59" si="0">SUM(E3,E10,E14,E18,E22,E26,E30,E34,E38,E42,E46,E50,E54)</f>
        <v>56</v>
      </c>
      <c r="F58" s="149">
        <f t="shared" si="0"/>
        <v>61</v>
      </c>
      <c r="G58" s="149">
        <f t="shared" si="0"/>
        <v>37</v>
      </c>
      <c r="H58" s="149">
        <f t="shared" si="0"/>
        <v>38</v>
      </c>
      <c r="I58" s="149">
        <f t="shared" si="0"/>
        <v>39</v>
      </c>
      <c r="J58" s="149">
        <f t="shared" si="0"/>
        <v>40</v>
      </c>
      <c r="K58" s="149">
        <f t="shared" si="0"/>
        <v>31</v>
      </c>
      <c r="L58" s="150">
        <f t="shared" si="0"/>
        <v>57</v>
      </c>
    </row>
    <row r="59" spans="1:12" ht="15.75" thickBot="1">
      <c r="A59" s="741"/>
      <c r="B59" s="151" t="s">
        <v>139</v>
      </c>
      <c r="C59" s="106">
        <f>SUM(C4,C11,C15,C19,C23,C27,C31,C35,C39,C43,C47,C51,C55)</f>
        <v>81</v>
      </c>
      <c r="D59" s="106">
        <v>99</v>
      </c>
      <c r="E59" s="152">
        <f t="shared" si="0"/>
        <v>106</v>
      </c>
      <c r="F59" s="153">
        <f t="shared" si="0"/>
        <v>80</v>
      </c>
      <c r="G59" s="153">
        <f t="shared" si="0"/>
        <v>56</v>
      </c>
      <c r="H59" s="153">
        <f t="shared" si="0"/>
        <v>109</v>
      </c>
      <c r="I59" s="153">
        <f t="shared" si="0"/>
        <v>158</v>
      </c>
      <c r="J59" s="153">
        <f t="shared" si="0"/>
        <v>304</v>
      </c>
      <c r="K59" s="153">
        <f t="shared" si="0"/>
        <v>104</v>
      </c>
      <c r="L59" s="154">
        <f t="shared" si="0"/>
        <v>126</v>
      </c>
    </row>
    <row r="61" spans="1:12">
      <c r="D61" s="18"/>
    </row>
  </sheetData>
  <mergeCells count="16">
    <mergeCell ref="A1:L1"/>
    <mergeCell ref="A58:A59"/>
    <mergeCell ref="A30:A33"/>
    <mergeCell ref="A18:A21"/>
    <mergeCell ref="A38:A41"/>
    <mergeCell ref="A54:A57"/>
    <mergeCell ref="A42:A45"/>
    <mergeCell ref="A46:A49"/>
    <mergeCell ref="A50:A53"/>
    <mergeCell ref="A3:A6"/>
    <mergeCell ref="A7:A9"/>
    <mergeCell ref="A10:A13"/>
    <mergeCell ref="A34:A37"/>
    <mergeCell ref="A22:A25"/>
    <mergeCell ref="A14:A17"/>
    <mergeCell ref="A26:A29"/>
  </mergeCells>
  <pageMargins left="0.70866141732283472" right="0.70866141732283472" top="0.74803149606299213" bottom="0.74803149606299213" header="0.31496062992125984" footer="0.31496062992125984"/>
  <pageSetup paperSize="9" fitToHeight="3" orientation="landscape" verticalDpi="0" r:id="rId1"/>
</worksheet>
</file>

<file path=xl/worksheets/sheet8.xml><?xml version="1.0" encoding="utf-8"?>
<worksheet xmlns="http://schemas.openxmlformats.org/spreadsheetml/2006/main" xmlns:r="http://schemas.openxmlformats.org/officeDocument/2006/relationships">
  <sheetPr>
    <pageSetUpPr fitToPage="1"/>
  </sheetPr>
  <dimension ref="A1:V85"/>
  <sheetViews>
    <sheetView topLeftCell="A37" workbookViewId="0">
      <selection activeCell="C23" sqref="C23"/>
    </sheetView>
  </sheetViews>
  <sheetFormatPr defaultColWidth="18.85546875" defaultRowHeight="15"/>
  <cols>
    <col min="1" max="1" width="4.7109375" style="1" customWidth="1"/>
    <col min="2" max="2" width="17.7109375" style="1" customWidth="1"/>
    <col min="3" max="3" width="12.28515625" style="54" customWidth="1"/>
    <col min="4" max="4" width="10.28515625" style="54" customWidth="1"/>
    <col min="5" max="5" width="12.28515625" style="54" bestFit="1" customWidth="1"/>
    <col min="6" max="6" width="14.7109375" style="54" bestFit="1" customWidth="1"/>
    <col min="7" max="7" width="7.5703125" style="54" bestFit="1" customWidth="1"/>
    <col min="8" max="8" width="10.28515625" style="79" bestFit="1" customWidth="1"/>
    <col min="9" max="9" width="6.85546875" style="79" bestFit="1" customWidth="1"/>
    <col min="10" max="10" width="8.5703125" style="79" bestFit="1" customWidth="1"/>
    <col min="11" max="11" width="6" style="79" bestFit="1" customWidth="1"/>
    <col min="12" max="13" width="6.140625" style="79" customWidth="1"/>
    <col min="14" max="14" width="6.140625" style="18" customWidth="1"/>
    <col min="15" max="15" width="9.42578125" style="79" bestFit="1" customWidth="1"/>
    <col min="16" max="16" width="4.85546875" style="1" hidden="1" customWidth="1"/>
    <col min="17" max="17" width="7.28515625" style="1" hidden="1" customWidth="1"/>
    <col min="18" max="18" width="8" style="1" hidden="1" customWidth="1"/>
    <col min="19" max="19" width="7.5703125" style="54" bestFit="1" customWidth="1"/>
    <col min="20" max="20" width="11.42578125" style="347" bestFit="1" customWidth="1"/>
    <col min="21" max="21" width="8" style="18" bestFit="1" customWidth="1"/>
    <col min="22" max="22" width="7" style="1" bestFit="1" customWidth="1"/>
    <col min="23" max="16384" width="18.85546875" style="1"/>
  </cols>
  <sheetData>
    <row r="1" spans="1:22" ht="25.5" customHeight="1" thickBot="1">
      <c r="A1" s="754" t="s">
        <v>177</v>
      </c>
      <c r="B1" s="754"/>
      <c r="C1" s="754"/>
      <c r="D1" s="754"/>
      <c r="E1" s="754"/>
      <c r="F1" s="754"/>
      <c r="G1" s="754"/>
      <c r="H1" s="754"/>
      <c r="I1" s="754"/>
      <c r="J1" s="754"/>
      <c r="K1" s="754"/>
      <c r="L1" s="754"/>
      <c r="M1" s="754"/>
      <c r="N1" s="754"/>
      <c r="O1" s="754"/>
      <c r="P1" s="754"/>
      <c r="Q1" s="754"/>
      <c r="R1" s="754"/>
      <c r="S1" s="754"/>
      <c r="T1" s="754"/>
      <c r="U1" s="754"/>
      <c r="V1" s="754"/>
    </row>
    <row r="2" spans="1:22" ht="15.75" customHeight="1" thickBot="1">
      <c r="A2" s="755"/>
      <c r="B2" s="58" t="s">
        <v>32</v>
      </c>
      <c r="C2" s="172" t="s">
        <v>204</v>
      </c>
      <c r="D2" s="487" t="s">
        <v>118</v>
      </c>
      <c r="E2" s="172" t="s">
        <v>157</v>
      </c>
      <c r="F2" s="476" t="s">
        <v>12</v>
      </c>
      <c r="G2" s="173" t="s">
        <v>13</v>
      </c>
      <c r="H2" s="175" t="s">
        <v>11</v>
      </c>
      <c r="I2" s="176" t="s">
        <v>9</v>
      </c>
      <c r="J2" s="336" t="s">
        <v>15</v>
      </c>
      <c r="K2" s="174" t="s">
        <v>29</v>
      </c>
      <c r="L2" s="176" t="s">
        <v>36</v>
      </c>
      <c r="M2" s="174" t="s">
        <v>37</v>
      </c>
      <c r="N2" s="337" t="s">
        <v>169</v>
      </c>
      <c r="O2" s="175" t="s">
        <v>158</v>
      </c>
      <c r="P2" s="338" t="s">
        <v>159</v>
      </c>
      <c r="Q2" s="59" t="s">
        <v>160</v>
      </c>
      <c r="R2" s="62" t="s">
        <v>160</v>
      </c>
      <c r="S2" s="459" t="s">
        <v>14</v>
      </c>
      <c r="T2" s="757" t="s">
        <v>176</v>
      </c>
      <c r="U2" s="760" t="s">
        <v>171</v>
      </c>
      <c r="V2" s="763" t="s">
        <v>170</v>
      </c>
    </row>
    <row r="3" spans="1:22" s="246" customFormat="1" ht="15.75" customHeight="1" thickBot="1">
      <c r="A3" s="756"/>
      <c r="B3" s="348" t="s">
        <v>188</v>
      </c>
      <c r="C3" s="349">
        <v>4.5</v>
      </c>
      <c r="D3" s="488">
        <v>75</v>
      </c>
      <c r="E3" s="349">
        <v>63</v>
      </c>
      <c r="F3" s="477">
        <v>70</v>
      </c>
      <c r="G3" s="350">
        <v>67</v>
      </c>
      <c r="H3" s="349">
        <v>64</v>
      </c>
      <c r="I3" s="351">
        <v>67</v>
      </c>
      <c r="J3" s="352">
        <v>59</v>
      </c>
      <c r="K3" s="353">
        <v>70</v>
      </c>
      <c r="L3" s="351">
        <v>77</v>
      </c>
      <c r="M3" s="353">
        <v>86</v>
      </c>
      <c r="N3" s="354">
        <v>91</v>
      </c>
      <c r="O3" s="349">
        <v>62</v>
      </c>
      <c r="P3" s="353"/>
      <c r="Q3" s="355"/>
      <c r="R3" s="356"/>
      <c r="S3" s="453">
        <v>63</v>
      </c>
      <c r="T3" s="758"/>
      <c r="U3" s="761"/>
      <c r="V3" s="764"/>
    </row>
    <row r="4" spans="1:22" s="18" customFormat="1" ht="15.75" thickBot="1">
      <c r="A4" s="756"/>
      <c r="B4" s="341" t="s">
        <v>168</v>
      </c>
      <c r="C4" s="175"/>
      <c r="D4" s="489">
        <v>79.040000000000006</v>
      </c>
      <c r="E4" s="175">
        <v>66.97</v>
      </c>
      <c r="F4" s="478">
        <v>68.760000000000005</v>
      </c>
      <c r="G4" s="342">
        <v>63.63</v>
      </c>
      <c r="H4" s="200">
        <v>71.53</v>
      </c>
      <c r="I4" s="176">
        <v>67</v>
      </c>
      <c r="J4" s="336">
        <v>61.99</v>
      </c>
      <c r="K4" s="174">
        <v>72.89</v>
      </c>
      <c r="L4" s="176">
        <v>76.180000000000007</v>
      </c>
      <c r="M4" s="174">
        <v>69.400000000000006</v>
      </c>
      <c r="N4" s="337">
        <v>77</v>
      </c>
      <c r="O4" s="175">
        <v>72.42</v>
      </c>
      <c r="P4" s="174"/>
      <c r="Q4" s="343"/>
      <c r="R4" s="344"/>
      <c r="S4" s="345">
        <v>61.75</v>
      </c>
      <c r="T4" s="759"/>
      <c r="U4" s="762"/>
      <c r="V4" s="765"/>
    </row>
    <row r="5" spans="1:22">
      <c r="A5" s="197">
        <v>1</v>
      </c>
      <c r="B5" s="177" t="s">
        <v>95</v>
      </c>
      <c r="C5" s="482">
        <v>4.42</v>
      </c>
      <c r="D5" s="490">
        <v>79</v>
      </c>
      <c r="E5" s="482">
        <v>69</v>
      </c>
      <c r="F5" s="447">
        <v>74</v>
      </c>
      <c r="G5" s="460">
        <v>70</v>
      </c>
      <c r="H5" s="357">
        <v>71</v>
      </c>
      <c r="I5" s="357">
        <v>67</v>
      </c>
      <c r="J5" s="520">
        <v>60</v>
      </c>
      <c r="K5" s="70">
        <v>78</v>
      </c>
      <c r="L5" s="549">
        <v>82</v>
      </c>
      <c r="M5" s="549">
        <v>78</v>
      </c>
      <c r="N5" s="460">
        <v>91</v>
      </c>
      <c r="O5" s="357"/>
      <c r="P5" s="334"/>
      <c r="Q5" s="198"/>
      <c r="R5" s="76"/>
      <c r="S5" s="460">
        <v>77</v>
      </c>
      <c r="T5" s="346">
        <f t="shared" ref="T5:T49" si="0">AVERAGE(D5:S5)</f>
        <v>74.666666666666671</v>
      </c>
      <c r="U5" s="339">
        <v>71.060909090909092</v>
      </c>
      <c r="V5" s="199">
        <f>T5-U5</f>
        <v>3.605757575757579</v>
      </c>
    </row>
    <row r="6" spans="1:22">
      <c r="A6" s="48">
        <v>2</v>
      </c>
      <c r="B6" s="49" t="s">
        <v>96</v>
      </c>
      <c r="C6" s="369">
        <v>4.42</v>
      </c>
      <c r="D6" s="491">
        <v>80</v>
      </c>
      <c r="E6" s="369">
        <v>68</v>
      </c>
      <c r="F6" s="448">
        <v>81</v>
      </c>
      <c r="G6" s="461">
        <v>80</v>
      </c>
      <c r="H6" s="358">
        <v>64</v>
      </c>
      <c r="I6" s="358">
        <v>59</v>
      </c>
      <c r="J6" s="521">
        <v>61</v>
      </c>
      <c r="K6" s="550">
        <v>73</v>
      </c>
      <c r="L6" s="550">
        <v>86</v>
      </c>
      <c r="M6" s="550"/>
      <c r="N6" s="333"/>
      <c r="O6" s="358"/>
      <c r="P6" s="335"/>
      <c r="Q6" s="52"/>
      <c r="R6" s="2"/>
      <c r="S6" s="461">
        <v>59</v>
      </c>
      <c r="T6" s="346">
        <f t="shared" si="0"/>
        <v>71.099999999999994</v>
      </c>
      <c r="U6" s="340">
        <v>72.389166666666668</v>
      </c>
      <c r="V6" s="191">
        <f t="shared" ref="V6:V69" si="1">T6-U6</f>
        <v>-1.2891666666666737</v>
      </c>
    </row>
    <row r="7" spans="1:22">
      <c r="A7" s="197">
        <v>3</v>
      </c>
      <c r="B7" s="49" t="s">
        <v>97</v>
      </c>
      <c r="C7" s="483">
        <v>4.47</v>
      </c>
      <c r="D7" s="491">
        <v>80</v>
      </c>
      <c r="E7" s="369">
        <v>64</v>
      </c>
      <c r="F7" s="54">
        <v>81</v>
      </c>
      <c r="G7" s="461">
        <v>72</v>
      </c>
      <c r="H7" s="358">
        <v>74</v>
      </c>
      <c r="I7" s="358">
        <v>70</v>
      </c>
      <c r="J7" s="521">
        <v>59</v>
      </c>
      <c r="K7" s="550">
        <v>70</v>
      </c>
      <c r="L7" s="550">
        <v>79</v>
      </c>
      <c r="M7" s="550"/>
      <c r="N7" s="333"/>
      <c r="O7" s="358">
        <v>67</v>
      </c>
      <c r="P7" s="335"/>
      <c r="Q7" s="52"/>
      <c r="R7" s="2"/>
      <c r="S7" s="461">
        <v>64</v>
      </c>
      <c r="T7" s="346">
        <f t="shared" si="0"/>
        <v>70.909090909090907</v>
      </c>
      <c r="U7" s="340">
        <v>74.358333333333334</v>
      </c>
      <c r="V7" s="191">
        <f t="shared" si="1"/>
        <v>-3.4492424242424278</v>
      </c>
    </row>
    <row r="8" spans="1:22">
      <c r="A8" s="48">
        <v>4</v>
      </c>
      <c r="B8" s="49" t="s">
        <v>98</v>
      </c>
      <c r="C8" s="369">
        <v>4.72</v>
      </c>
      <c r="D8" s="491">
        <v>77</v>
      </c>
      <c r="E8" s="369">
        <v>65</v>
      </c>
      <c r="F8" s="448">
        <v>69</v>
      </c>
      <c r="G8" s="461">
        <v>60</v>
      </c>
      <c r="H8" s="358">
        <v>96</v>
      </c>
      <c r="I8" s="358">
        <v>85</v>
      </c>
      <c r="J8" s="521">
        <v>73</v>
      </c>
      <c r="K8" s="550">
        <v>77</v>
      </c>
      <c r="L8" s="550">
        <v>89</v>
      </c>
      <c r="M8" s="550"/>
      <c r="N8" s="333"/>
      <c r="O8" s="358"/>
      <c r="P8" s="335"/>
      <c r="Q8" s="52"/>
      <c r="R8" s="2"/>
      <c r="S8" s="461">
        <v>65</v>
      </c>
      <c r="T8" s="346">
        <f t="shared" si="0"/>
        <v>75.599999999999994</v>
      </c>
      <c r="U8" s="340">
        <v>72.18416666666667</v>
      </c>
      <c r="V8" s="191">
        <f t="shared" si="1"/>
        <v>3.4158333333333246</v>
      </c>
    </row>
    <row r="9" spans="1:22">
      <c r="A9" s="197">
        <v>5</v>
      </c>
      <c r="B9" s="49" t="s">
        <v>99</v>
      </c>
      <c r="C9" s="369">
        <v>4.8499999999999996</v>
      </c>
      <c r="D9" s="491">
        <v>79</v>
      </c>
      <c r="E9" s="369">
        <v>66</v>
      </c>
      <c r="F9" s="448">
        <v>77</v>
      </c>
      <c r="G9" s="461">
        <v>82</v>
      </c>
      <c r="H9" s="358">
        <v>56</v>
      </c>
      <c r="I9" s="358">
        <v>30</v>
      </c>
      <c r="J9" s="521">
        <v>78</v>
      </c>
      <c r="K9" s="550">
        <v>76</v>
      </c>
      <c r="L9" s="550">
        <v>87</v>
      </c>
      <c r="M9" s="550"/>
      <c r="N9" s="333"/>
      <c r="O9" s="358"/>
      <c r="P9" s="335"/>
      <c r="Q9" s="52"/>
      <c r="R9" s="2"/>
      <c r="S9" s="461">
        <v>59</v>
      </c>
      <c r="T9" s="346">
        <f t="shared" si="0"/>
        <v>69</v>
      </c>
      <c r="U9" s="340">
        <v>73.242499999999993</v>
      </c>
      <c r="V9" s="191">
        <f t="shared" si="1"/>
        <v>-4.2424999999999926</v>
      </c>
    </row>
    <row r="10" spans="1:22">
      <c r="A10" s="48">
        <v>6</v>
      </c>
      <c r="B10" s="49" t="s">
        <v>100</v>
      </c>
      <c r="C10" s="369">
        <v>4.5599999999999996</v>
      </c>
      <c r="D10" s="491">
        <v>76</v>
      </c>
      <c r="E10" s="369">
        <v>61</v>
      </c>
      <c r="F10" s="448">
        <v>70</v>
      </c>
      <c r="G10" s="461">
        <v>67</v>
      </c>
      <c r="H10" s="358">
        <v>46</v>
      </c>
      <c r="I10" s="358">
        <v>48</v>
      </c>
      <c r="J10" s="521">
        <v>50</v>
      </c>
      <c r="K10" s="550">
        <v>67</v>
      </c>
      <c r="L10" s="550">
        <v>78</v>
      </c>
      <c r="M10" s="550"/>
      <c r="N10" s="333"/>
      <c r="O10" s="358">
        <v>64</v>
      </c>
      <c r="P10" s="335"/>
      <c r="Q10" s="52"/>
      <c r="R10" s="2"/>
      <c r="S10" s="461">
        <v>55</v>
      </c>
      <c r="T10" s="346">
        <f t="shared" si="0"/>
        <v>62</v>
      </c>
      <c r="U10" s="340">
        <v>69.446363636363643</v>
      </c>
      <c r="V10" s="191">
        <f t="shared" si="1"/>
        <v>-7.4463636363636425</v>
      </c>
    </row>
    <row r="11" spans="1:22">
      <c r="A11" s="197">
        <v>7</v>
      </c>
      <c r="B11" s="50" t="s">
        <v>101</v>
      </c>
      <c r="C11" s="369">
        <v>4.42</v>
      </c>
      <c r="D11" s="492">
        <v>75</v>
      </c>
      <c r="E11" s="369">
        <v>58</v>
      </c>
      <c r="F11" s="448">
        <v>66</v>
      </c>
      <c r="G11" s="461">
        <v>73</v>
      </c>
      <c r="H11" s="358">
        <v>58</v>
      </c>
      <c r="I11" s="358">
        <v>53</v>
      </c>
      <c r="J11" s="521">
        <v>37</v>
      </c>
      <c r="K11" s="550">
        <v>67</v>
      </c>
      <c r="L11" s="550">
        <v>74</v>
      </c>
      <c r="M11" s="550"/>
      <c r="N11" s="333"/>
      <c r="O11" s="358"/>
      <c r="P11" s="335"/>
      <c r="Q11" s="52"/>
      <c r="R11" s="2"/>
      <c r="S11" s="461">
        <v>58</v>
      </c>
      <c r="T11" s="346">
        <f t="shared" si="0"/>
        <v>61.9</v>
      </c>
      <c r="U11" s="340">
        <v>69.583636363636359</v>
      </c>
      <c r="V11" s="191">
        <f t="shared" si="1"/>
        <v>-7.68363636363636</v>
      </c>
    </row>
    <row r="12" spans="1:22">
      <c r="A12" s="48">
        <v>8</v>
      </c>
      <c r="B12" s="49" t="s">
        <v>102</v>
      </c>
      <c r="C12" s="369">
        <v>4.6399999999999997</v>
      </c>
      <c r="D12" s="491">
        <v>74</v>
      </c>
      <c r="E12" s="369">
        <v>65</v>
      </c>
      <c r="F12" s="448">
        <v>67</v>
      </c>
      <c r="G12" s="461">
        <v>69</v>
      </c>
      <c r="H12" s="358">
        <v>70</v>
      </c>
      <c r="I12" s="358">
        <v>14</v>
      </c>
      <c r="J12" s="521"/>
      <c r="K12" s="550">
        <v>70</v>
      </c>
      <c r="L12" s="550">
        <v>59</v>
      </c>
      <c r="M12" s="550"/>
      <c r="N12" s="333"/>
      <c r="O12" s="358"/>
      <c r="P12" s="335"/>
      <c r="Q12" s="52"/>
      <c r="R12" s="2"/>
      <c r="S12" s="461">
        <v>67</v>
      </c>
      <c r="T12" s="346">
        <f t="shared" si="0"/>
        <v>61.666666666666664</v>
      </c>
      <c r="U12" s="340">
        <v>74.402727272727276</v>
      </c>
      <c r="V12" s="191">
        <f t="shared" si="1"/>
        <v>-12.736060606060612</v>
      </c>
    </row>
    <row r="13" spans="1:22">
      <c r="A13" s="197">
        <v>9</v>
      </c>
      <c r="B13" s="49" t="s">
        <v>103</v>
      </c>
      <c r="C13" s="369">
        <v>4.7699999999999996</v>
      </c>
      <c r="D13" s="491">
        <v>79</v>
      </c>
      <c r="E13" s="369">
        <v>58</v>
      </c>
      <c r="F13" s="448">
        <v>71</v>
      </c>
      <c r="G13" s="461">
        <v>63</v>
      </c>
      <c r="H13" s="358">
        <v>73</v>
      </c>
      <c r="I13" s="358">
        <v>77</v>
      </c>
      <c r="J13" s="521">
        <v>65</v>
      </c>
      <c r="K13" s="550">
        <v>53</v>
      </c>
      <c r="L13" s="550">
        <v>84</v>
      </c>
      <c r="M13" s="550"/>
      <c r="N13" s="333"/>
      <c r="O13" s="358">
        <v>39</v>
      </c>
      <c r="P13" s="335"/>
      <c r="Q13" s="52"/>
      <c r="R13" s="2"/>
      <c r="S13" s="461">
        <v>55</v>
      </c>
      <c r="T13" s="346">
        <f t="shared" si="0"/>
        <v>65.181818181818187</v>
      </c>
      <c r="U13" s="340">
        <v>74.745384615384623</v>
      </c>
      <c r="V13" s="191">
        <f t="shared" si="1"/>
        <v>-9.5635664335664359</v>
      </c>
    </row>
    <row r="14" spans="1:22">
      <c r="A14" s="48">
        <v>10</v>
      </c>
      <c r="B14" s="49" t="s">
        <v>104</v>
      </c>
      <c r="C14" s="369">
        <v>4.5</v>
      </c>
      <c r="D14" s="491">
        <v>74</v>
      </c>
      <c r="E14" s="369">
        <v>60</v>
      </c>
      <c r="F14" s="448">
        <v>68</v>
      </c>
      <c r="G14" s="461">
        <v>63</v>
      </c>
      <c r="H14" s="358">
        <v>56</v>
      </c>
      <c r="I14" s="358">
        <v>61</v>
      </c>
      <c r="J14" s="521">
        <v>49</v>
      </c>
      <c r="K14" s="550">
        <v>73</v>
      </c>
      <c r="L14" s="550">
        <v>75</v>
      </c>
      <c r="M14" s="550"/>
      <c r="N14" s="333"/>
      <c r="O14" s="358"/>
      <c r="P14" s="335"/>
      <c r="Q14" s="52"/>
      <c r="R14" s="2"/>
      <c r="S14" s="461">
        <v>51</v>
      </c>
      <c r="T14" s="346">
        <f t="shared" si="0"/>
        <v>63</v>
      </c>
      <c r="U14" s="340">
        <v>65.085454545454553</v>
      </c>
      <c r="V14" s="191">
        <f t="shared" si="1"/>
        <v>-2.085454545454553</v>
      </c>
    </row>
    <row r="15" spans="1:22">
      <c r="A15" s="197">
        <v>11</v>
      </c>
      <c r="B15" s="49" t="s">
        <v>105</v>
      </c>
      <c r="C15" s="369">
        <v>4.3</v>
      </c>
      <c r="D15" s="491">
        <v>75</v>
      </c>
      <c r="E15" s="369">
        <v>66</v>
      </c>
      <c r="F15" s="448">
        <v>75</v>
      </c>
      <c r="G15" s="461">
        <v>77</v>
      </c>
      <c r="H15" s="358"/>
      <c r="I15" s="358">
        <v>83</v>
      </c>
      <c r="J15" s="521">
        <v>79</v>
      </c>
      <c r="K15" s="550">
        <v>63</v>
      </c>
      <c r="L15" s="550">
        <v>70</v>
      </c>
      <c r="M15" s="550"/>
      <c r="N15" s="333"/>
      <c r="O15" s="358">
        <v>65</v>
      </c>
      <c r="P15" s="335"/>
      <c r="Q15" s="52"/>
      <c r="R15" s="2"/>
      <c r="S15" s="461">
        <v>70</v>
      </c>
      <c r="T15" s="346">
        <f t="shared" si="0"/>
        <v>72.3</v>
      </c>
      <c r="U15" s="340">
        <v>74.767272727272726</v>
      </c>
      <c r="V15" s="191">
        <f t="shared" si="1"/>
        <v>-2.4672727272727286</v>
      </c>
    </row>
    <row r="16" spans="1:22">
      <c r="A16" s="48">
        <v>12</v>
      </c>
      <c r="B16" s="49" t="s">
        <v>106</v>
      </c>
      <c r="C16" s="369">
        <v>4.74</v>
      </c>
      <c r="D16" s="491">
        <v>81</v>
      </c>
      <c r="E16" s="369">
        <v>72</v>
      </c>
      <c r="F16" s="448">
        <v>83</v>
      </c>
      <c r="G16" s="461">
        <v>79</v>
      </c>
      <c r="H16" s="358">
        <v>76</v>
      </c>
      <c r="I16" s="358">
        <v>74</v>
      </c>
      <c r="J16" s="521">
        <v>80</v>
      </c>
      <c r="K16" s="550">
        <v>74</v>
      </c>
      <c r="L16" s="550">
        <v>85</v>
      </c>
      <c r="M16" s="550"/>
      <c r="N16" s="333"/>
      <c r="O16" s="358"/>
      <c r="P16" s="335"/>
      <c r="Q16" s="52"/>
      <c r="R16" s="2"/>
      <c r="S16" s="462">
        <v>80</v>
      </c>
      <c r="T16" s="346">
        <f t="shared" si="0"/>
        <v>78.400000000000006</v>
      </c>
      <c r="U16" s="340">
        <v>74.047272727272741</v>
      </c>
      <c r="V16" s="191">
        <f t="shared" si="1"/>
        <v>4.3527272727272646</v>
      </c>
    </row>
    <row r="17" spans="1:22">
      <c r="A17" s="197">
        <v>13</v>
      </c>
      <c r="B17" s="49" t="s">
        <v>107</v>
      </c>
      <c r="C17" s="369">
        <v>4.6100000000000003</v>
      </c>
      <c r="D17" s="491">
        <v>77</v>
      </c>
      <c r="E17" s="369">
        <v>68</v>
      </c>
      <c r="F17" s="448">
        <v>72</v>
      </c>
      <c r="G17" s="461">
        <v>73</v>
      </c>
      <c r="H17" s="358">
        <v>66</v>
      </c>
      <c r="I17" s="358">
        <v>71</v>
      </c>
      <c r="J17" s="521">
        <v>62</v>
      </c>
      <c r="K17" s="550">
        <v>70</v>
      </c>
      <c r="L17" s="550">
        <v>78</v>
      </c>
      <c r="M17" s="550"/>
      <c r="N17" s="333"/>
      <c r="O17" s="358">
        <v>70</v>
      </c>
      <c r="P17" s="335"/>
      <c r="Q17" s="52"/>
      <c r="R17" s="2"/>
      <c r="S17" s="461">
        <v>62</v>
      </c>
      <c r="T17" s="346">
        <f t="shared" si="0"/>
        <v>69.909090909090907</v>
      </c>
      <c r="U17" s="340">
        <v>72.742499999999993</v>
      </c>
      <c r="V17" s="191">
        <f t="shared" si="1"/>
        <v>-2.8334090909090861</v>
      </c>
    </row>
    <row r="18" spans="1:22">
      <c r="A18" s="48">
        <v>14</v>
      </c>
      <c r="B18" s="49" t="s">
        <v>108</v>
      </c>
      <c r="C18" s="369">
        <v>4.67</v>
      </c>
      <c r="D18" s="491">
        <v>81</v>
      </c>
      <c r="E18" s="369">
        <v>66</v>
      </c>
      <c r="F18" s="448">
        <v>74</v>
      </c>
      <c r="G18" s="461">
        <v>64</v>
      </c>
      <c r="H18" s="358">
        <v>73</v>
      </c>
      <c r="I18" s="358">
        <v>53</v>
      </c>
      <c r="J18" s="521">
        <v>56</v>
      </c>
      <c r="K18" s="550">
        <v>67</v>
      </c>
      <c r="L18" s="550">
        <v>76</v>
      </c>
      <c r="M18" s="550"/>
      <c r="N18" s="333"/>
      <c r="O18" s="358">
        <v>60</v>
      </c>
      <c r="P18" s="335"/>
      <c r="Q18" s="52"/>
      <c r="R18" s="2"/>
      <c r="S18" s="461">
        <v>66</v>
      </c>
      <c r="T18" s="346">
        <f t="shared" si="0"/>
        <v>66.909090909090907</v>
      </c>
      <c r="U18" s="340">
        <v>62.866666666666674</v>
      </c>
      <c r="V18" s="191">
        <f t="shared" si="1"/>
        <v>4.0424242424242323</v>
      </c>
    </row>
    <row r="19" spans="1:22">
      <c r="A19" s="197">
        <v>15</v>
      </c>
      <c r="B19" s="49" t="s">
        <v>109</v>
      </c>
      <c r="C19" s="369">
        <v>5</v>
      </c>
      <c r="D19" s="491">
        <v>82</v>
      </c>
      <c r="E19" s="369">
        <v>75</v>
      </c>
      <c r="F19" s="448">
        <v>84</v>
      </c>
      <c r="G19" s="461"/>
      <c r="H19" s="358"/>
      <c r="I19" s="358"/>
      <c r="J19" s="521">
        <v>50</v>
      </c>
      <c r="K19" s="550">
        <v>75</v>
      </c>
      <c r="L19" s="550">
        <v>89</v>
      </c>
      <c r="M19" s="550"/>
      <c r="N19" s="333"/>
      <c r="O19" s="358"/>
      <c r="P19" s="335"/>
      <c r="Q19" s="52"/>
      <c r="R19" s="2"/>
      <c r="S19" s="461">
        <v>68</v>
      </c>
      <c r="T19" s="346">
        <f t="shared" si="0"/>
        <v>74.714285714285708</v>
      </c>
      <c r="U19" s="340">
        <v>74.461111111111109</v>
      </c>
      <c r="V19" s="191">
        <f t="shared" si="1"/>
        <v>0.25317460317459961</v>
      </c>
    </row>
    <row r="20" spans="1:22">
      <c r="A20" s="48">
        <v>16</v>
      </c>
      <c r="B20" s="49" t="s">
        <v>110</v>
      </c>
      <c r="C20" s="369">
        <v>4</v>
      </c>
      <c r="D20" s="491">
        <v>78</v>
      </c>
      <c r="E20" s="369">
        <v>65</v>
      </c>
      <c r="F20" s="448">
        <v>73</v>
      </c>
      <c r="G20" s="461"/>
      <c r="H20" s="358">
        <v>35</v>
      </c>
      <c r="I20" s="358"/>
      <c r="J20" s="521"/>
      <c r="K20" s="550">
        <v>72</v>
      </c>
      <c r="L20" s="550"/>
      <c r="M20" s="550"/>
      <c r="N20" s="333"/>
      <c r="O20" s="358"/>
      <c r="P20" s="335"/>
      <c r="Q20" s="52"/>
      <c r="R20" s="2"/>
      <c r="S20" s="461">
        <v>62</v>
      </c>
      <c r="T20" s="346">
        <f t="shared" si="0"/>
        <v>64.166666666666671</v>
      </c>
      <c r="U20" s="340">
        <v>68.230909090909094</v>
      </c>
      <c r="V20" s="191">
        <f t="shared" si="1"/>
        <v>-4.0642424242424227</v>
      </c>
    </row>
    <row r="21" spans="1:22">
      <c r="A21" s="197">
        <v>17</v>
      </c>
      <c r="B21" s="49" t="s">
        <v>111</v>
      </c>
      <c r="C21" s="369">
        <v>4.66</v>
      </c>
      <c r="D21" s="491">
        <v>79</v>
      </c>
      <c r="E21" s="369">
        <v>64</v>
      </c>
      <c r="F21" s="448">
        <v>69</v>
      </c>
      <c r="G21" s="461">
        <v>64</v>
      </c>
      <c r="H21" s="358">
        <v>58</v>
      </c>
      <c r="I21" s="358">
        <v>76</v>
      </c>
      <c r="J21" s="521">
        <v>66</v>
      </c>
      <c r="K21" s="550">
        <v>78</v>
      </c>
      <c r="L21" s="550">
        <v>76</v>
      </c>
      <c r="M21" s="550"/>
      <c r="N21" s="333"/>
      <c r="O21" s="358"/>
      <c r="P21" s="335"/>
      <c r="Q21" s="52"/>
      <c r="R21" s="2"/>
      <c r="S21" s="461">
        <v>75</v>
      </c>
      <c r="T21" s="346">
        <f t="shared" si="0"/>
        <v>70.5</v>
      </c>
      <c r="U21" s="340">
        <v>71.939090909090908</v>
      </c>
      <c r="V21" s="191">
        <f t="shared" si="1"/>
        <v>-1.4390909090909076</v>
      </c>
    </row>
    <row r="22" spans="1:22">
      <c r="A22" s="48">
        <v>18</v>
      </c>
      <c r="B22" s="49" t="s">
        <v>112</v>
      </c>
      <c r="C22" s="369"/>
      <c r="D22" s="491">
        <v>87</v>
      </c>
      <c r="E22" s="369">
        <v>83</v>
      </c>
      <c r="F22" s="448"/>
      <c r="G22" s="461"/>
      <c r="H22" s="358"/>
      <c r="I22" s="358"/>
      <c r="J22" s="521"/>
      <c r="K22" s="550">
        <v>89</v>
      </c>
      <c r="L22" s="550"/>
      <c r="M22" s="550"/>
      <c r="N22" s="333"/>
      <c r="O22" s="358"/>
      <c r="P22" s="335"/>
      <c r="Q22" s="52"/>
      <c r="R22" s="2"/>
      <c r="S22" s="461">
        <v>84</v>
      </c>
      <c r="T22" s="346">
        <f t="shared" si="0"/>
        <v>85.75</v>
      </c>
      <c r="U22" s="340">
        <v>74.962727272727292</v>
      </c>
      <c r="V22" s="191">
        <f t="shared" si="1"/>
        <v>10.787272727272708</v>
      </c>
    </row>
    <row r="23" spans="1:22">
      <c r="A23" s="197">
        <v>19</v>
      </c>
      <c r="B23" s="49" t="s">
        <v>40</v>
      </c>
      <c r="C23" s="369">
        <v>4.67</v>
      </c>
      <c r="D23" s="491">
        <v>73</v>
      </c>
      <c r="E23" s="369">
        <v>59</v>
      </c>
      <c r="F23" s="479">
        <v>68</v>
      </c>
      <c r="G23" s="461">
        <v>64</v>
      </c>
      <c r="H23" s="358">
        <v>65</v>
      </c>
      <c r="I23" s="358">
        <v>58</v>
      </c>
      <c r="J23" s="521">
        <v>70</v>
      </c>
      <c r="K23" s="550">
        <v>58</v>
      </c>
      <c r="L23" s="550">
        <v>65</v>
      </c>
      <c r="M23" s="550"/>
      <c r="N23" s="333"/>
      <c r="O23" s="358"/>
      <c r="P23" s="335"/>
      <c r="Q23" s="52"/>
      <c r="R23" s="2"/>
      <c r="S23" s="461">
        <v>62</v>
      </c>
      <c r="T23" s="346">
        <f t="shared" si="0"/>
        <v>64.2</v>
      </c>
      <c r="U23" s="340">
        <v>64.896363636363631</v>
      </c>
      <c r="V23" s="191">
        <f t="shared" si="1"/>
        <v>-0.6963636363636283</v>
      </c>
    </row>
    <row r="24" spans="1:22">
      <c r="A24" s="48">
        <v>20</v>
      </c>
      <c r="B24" s="49" t="s">
        <v>41</v>
      </c>
      <c r="C24" s="369">
        <v>4.43</v>
      </c>
      <c r="D24" s="491">
        <v>72</v>
      </c>
      <c r="E24" s="369">
        <v>51</v>
      </c>
      <c r="F24" s="479">
        <v>58</v>
      </c>
      <c r="G24" s="461">
        <v>65</v>
      </c>
      <c r="H24" s="358">
        <v>100</v>
      </c>
      <c r="I24" s="358">
        <v>57</v>
      </c>
      <c r="J24" s="521">
        <v>54</v>
      </c>
      <c r="K24" s="550"/>
      <c r="L24" s="550">
        <v>65</v>
      </c>
      <c r="M24" s="550"/>
      <c r="N24" s="333"/>
      <c r="O24" s="358"/>
      <c r="P24" s="335"/>
      <c r="Q24" s="52"/>
      <c r="R24" s="2"/>
      <c r="S24" s="461">
        <v>48</v>
      </c>
      <c r="T24" s="346">
        <f t="shared" si="0"/>
        <v>63.333333333333336</v>
      </c>
      <c r="U24" s="340">
        <v>65.364000000000004</v>
      </c>
      <c r="V24" s="191">
        <f t="shared" si="1"/>
        <v>-2.0306666666666686</v>
      </c>
    </row>
    <row r="25" spans="1:22">
      <c r="A25" s="197">
        <v>21</v>
      </c>
      <c r="B25" s="49" t="s">
        <v>42</v>
      </c>
      <c r="C25" s="369">
        <v>4.5</v>
      </c>
      <c r="D25" s="491">
        <v>74</v>
      </c>
      <c r="E25" s="369">
        <v>66</v>
      </c>
      <c r="F25" s="479">
        <v>57</v>
      </c>
      <c r="G25" s="461">
        <v>67</v>
      </c>
      <c r="H25" s="358"/>
      <c r="I25" s="358">
        <v>56</v>
      </c>
      <c r="J25" s="521">
        <v>64</v>
      </c>
      <c r="K25" s="550"/>
      <c r="L25" s="550">
        <v>55</v>
      </c>
      <c r="M25" s="550"/>
      <c r="N25" s="333"/>
      <c r="O25" s="358"/>
      <c r="P25" s="335"/>
      <c r="Q25" s="52"/>
      <c r="R25" s="2"/>
      <c r="S25" s="461">
        <v>43</v>
      </c>
      <c r="T25" s="346">
        <f t="shared" si="0"/>
        <v>60.25</v>
      </c>
      <c r="U25" s="340">
        <v>56.077999999999996</v>
      </c>
      <c r="V25" s="191">
        <f t="shared" si="1"/>
        <v>4.1720000000000041</v>
      </c>
    </row>
    <row r="26" spans="1:22">
      <c r="A26" s="48">
        <v>22</v>
      </c>
      <c r="B26" s="49" t="s">
        <v>43</v>
      </c>
      <c r="C26" s="369">
        <v>4.5</v>
      </c>
      <c r="D26" s="491">
        <v>73</v>
      </c>
      <c r="E26" s="369">
        <v>57</v>
      </c>
      <c r="F26" s="479">
        <v>59</v>
      </c>
      <c r="G26" s="461">
        <v>55</v>
      </c>
      <c r="H26" s="358">
        <v>49</v>
      </c>
      <c r="I26" s="358">
        <v>59</v>
      </c>
      <c r="J26" s="521">
        <v>50</v>
      </c>
      <c r="K26" s="550"/>
      <c r="L26" s="550">
        <v>77</v>
      </c>
      <c r="M26" s="550"/>
      <c r="N26" s="333"/>
      <c r="O26" s="358"/>
      <c r="P26" s="335"/>
      <c r="Q26" s="52"/>
      <c r="R26" s="2"/>
      <c r="S26" s="461">
        <v>61</v>
      </c>
      <c r="T26" s="346">
        <f t="shared" si="0"/>
        <v>60</v>
      </c>
      <c r="U26" s="340">
        <v>61.596000000000004</v>
      </c>
      <c r="V26" s="191">
        <f t="shared" si="1"/>
        <v>-1.5960000000000036</v>
      </c>
    </row>
    <row r="27" spans="1:22">
      <c r="A27" s="197">
        <v>23</v>
      </c>
      <c r="B27" s="51" t="s">
        <v>44</v>
      </c>
      <c r="C27" s="369">
        <v>4.83</v>
      </c>
      <c r="D27" s="493">
        <v>80</v>
      </c>
      <c r="E27" s="369">
        <v>66</v>
      </c>
      <c r="F27" s="479">
        <v>73</v>
      </c>
      <c r="G27" s="461">
        <v>63</v>
      </c>
      <c r="H27" s="358">
        <v>79</v>
      </c>
      <c r="I27" s="358">
        <v>64</v>
      </c>
      <c r="J27" s="521">
        <v>74</v>
      </c>
      <c r="K27" s="550">
        <v>62</v>
      </c>
      <c r="L27" s="550">
        <v>72</v>
      </c>
      <c r="M27" s="550"/>
      <c r="N27" s="333"/>
      <c r="O27" s="358">
        <v>68</v>
      </c>
      <c r="P27" s="335"/>
      <c r="Q27" s="52"/>
      <c r="R27" s="2"/>
      <c r="S27" s="461">
        <v>67</v>
      </c>
      <c r="T27" s="346">
        <f t="shared" si="0"/>
        <v>69.818181818181813</v>
      </c>
      <c r="U27" s="340">
        <v>63.919000000000004</v>
      </c>
      <c r="V27" s="191">
        <f t="shared" si="1"/>
        <v>5.899181818181809</v>
      </c>
    </row>
    <row r="28" spans="1:22">
      <c r="A28" s="48">
        <v>24</v>
      </c>
      <c r="B28" s="49" t="s">
        <v>45</v>
      </c>
      <c r="C28" s="369">
        <v>4.5</v>
      </c>
      <c r="D28" s="491">
        <v>73</v>
      </c>
      <c r="E28" s="369">
        <v>61</v>
      </c>
      <c r="F28" s="479">
        <v>63</v>
      </c>
      <c r="G28" s="461">
        <v>56</v>
      </c>
      <c r="H28" s="358">
        <v>61</v>
      </c>
      <c r="I28" s="358"/>
      <c r="J28" s="521">
        <v>38</v>
      </c>
      <c r="K28" s="550">
        <v>48</v>
      </c>
      <c r="L28" s="550">
        <v>44</v>
      </c>
      <c r="M28" s="550"/>
      <c r="N28" s="333"/>
      <c r="O28" s="358"/>
      <c r="P28" s="335"/>
      <c r="Q28" s="52"/>
      <c r="R28" s="2"/>
      <c r="S28" s="461">
        <v>76</v>
      </c>
      <c r="T28" s="346">
        <f t="shared" si="0"/>
        <v>57.777777777777779</v>
      </c>
      <c r="U28" s="340">
        <v>56.24111111111111</v>
      </c>
      <c r="V28" s="191">
        <f t="shared" si="1"/>
        <v>1.5366666666666688</v>
      </c>
    </row>
    <row r="29" spans="1:22">
      <c r="A29" s="197">
        <v>25</v>
      </c>
      <c r="B29" s="49" t="s">
        <v>46</v>
      </c>
      <c r="C29" s="369"/>
      <c r="D29" s="491">
        <v>69</v>
      </c>
      <c r="E29" s="369">
        <v>68</v>
      </c>
      <c r="F29" s="448">
        <v>76</v>
      </c>
      <c r="G29" s="461"/>
      <c r="H29" s="358"/>
      <c r="I29" s="358">
        <v>82</v>
      </c>
      <c r="J29" s="521">
        <v>71</v>
      </c>
      <c r="K29" s="550"/>
      <c r="L29" s="550"/>
      <c r="M29" s="550"/>
      <c r="N29" s="333"/>
      <c r="O29" s="358"/>
      <c r="P29" s="335"/>
      <c r="Q29" s="52"/>
      <c r="R29" s="2"/>
      <c r="S29" s="461"/>
      <c r="T29" s="346">
        <f t="shared" si="0"/>
        <v>73.2</v>
      </c>
      <c r="U29" s="340">
        <v>57.601428571428571</v>
      </c>
      <c r="V29" s="191">
        <f t="shared" si="1"/>
        <v>15.598571428571432</v>
      </c>
    </row>
    <row r="30" spans="1:22">
      <c r="A30" s="48">
        <v>26</v>
      </c>
      <c r="B30" s="49" t="s">
        <v>47</v>
      </c>
      <c r="C30" s="369">
        <v>4.17</v>
      </c>
      <c r="D30" s="491">
        <v>70</v>
      </c>
      <c r="E30" s="369">
        <v>56</v>
      </c>
      <c r="F30" s="448">
        <v>67</v>
      </c>
      <c r="G30" s="461">
        <v>49</v>
      </c>
      <c r="H30" s="358">
        <v>51</v>
      </c>
      <c r="I30" s="358">
        <v>99</v>
      </c>
      <c r="J30" s="521">
        <v>32</v>
      </c>
      <c r="K30" s="550">
        <v>56</v>
      </c>
      <c r="L30" s="550">
        <v>87</v>
      </c>
      <c r="M30" s="550"/>
      <c r="N30" s="333"/>
      <c r="O30" s="358"/>
      <c r="P30" s="335"/>
      <c r="Q30" s="52"/>
      <c r="R30" s="2"/>
      <c r="S30" s="461">
        <v>52</v>
      </c>
      <c r="T30" s="346">
        <f t="shared" si="0"/>
        <v>61.9</v>
      </c>
      <c r="U30" s="340">
        <v>67.972999999999985</v>
      </c>
      <c r="V30" s="191">
        <f t="shared" si="1"/>
        <v>-6.0729999999999862</v>
      </c>
    </row>
    <row r="31" spans="1:22">
      <c r="A31" s="197">
        <v>27</v>
      </c>
      <c r="B31" s="49" t="s">
        <v>48</v>
      </c>
      <c r="C31" s="369">
        <v>4.46</v>
      </c>
      <c r="D31" s="491">
        <v>71</v>
      </c>
      <c r="E31" s="369">
        <v>57</v>
      </c>
      <c r="F31" s="448">
        <v>64</v>
      </c>
      <c r="G31" s="461">
        <v>62</v>
      </c>
      <c r="H31" s="358"/>
      <c r="I31" s="358">
        <v>64</v>
      </c>
      <c r="J31" s="521">
        <v>54</v>
      </c>
      <c r="K31" s="550"/>
      <c r="L31" s="550">
        <v>70</v>
      </c>
      <c r="M31" s="550"/>
      <c r="N31" s="333"/>
      <c r="O31" s="358">
        <v>61</v>
      </c>
      <c r="P31" s="335"/>
      <c r="Q31" s="52"/>
      <c r="R31" s="2"/>
      <c r="S31" s="461">
        <v>47</v>
      </c>
      <c r="T31" s="346">
        <f t="shared" si="0"/>
        <v>61.111111111111114</v>
      </c>
      <c r="U31" s="340">
        <v>62.40625</v>
      </c>
      <c r="V31" s="191">
        <f t="shared" si="1"/>
        <v>-1.2951388888888857</v>
      </c>
    </row>
    <row r="32" spans="1:22">
      <c r="A32" s="48">
        <v>28</v>
      </c>
      <c r="B32" s="49" t="s">
        <v>49</v>
      </c>
      <c r="C32" s="369">
        <v>4.67</v>
      </c>
      <c r="D32" s="491">
        <v>69</v>
      </c>
      <c r="E32" s="369">
        <v>64</v>
      </c>
      <c r="F32" s="448">
        <v>59</v>
      </c>
      <c r="G32" s="461">
        <v>52</v>
      </c>
      <c r="H32" s="358"/>
      <c r="I32" s="358"/>
      <c r="J32" s="521">
        <v>52</v>
      </c>
      <c r="K32" s="550">
        <v>63</v>
      </c>
      <c r="L32" s="550"/>
      <c r="M32" s="550"/>
      <c r="N32" s="333"/>
      <c r="O32" s="358"/>
      <c r="P32" s="335"/>
      <c r="Q32" s="52"/>
      <c r="R32" s="2"/>
      <c r="S32" s="461"/>
      <c r="T32" s="346">
        <f t="shared" si="0"/>
        <v>59.833333333333336</v>
      </c>
      <c r="U32" s="340">
        <v>63.145454545454534</v>
      </c>
      <c r="V32" s="191">
        <f t="shared" si="1"/>
        <v>-3.3121212121211983</v>
      </c>
    </row>
    <row r="33" spans="1:22">
      <c r="A33" s="197">
        <v>29</v>
      </c>
      <c r="B33" s="49" t="s">
        <v>50</v>
      </c>
      <c r="C33" s="369">
        <v>4.55</v>
      </c>
      <c r="D33" s="491">
        <v>72</v>
      </c>
      <c r="E33" s="369">
        <v>61</v>
      </c>
      <c r="F33" s="448">
        <v>60</v>
      </c>
      <c r="G33" s="461">
        <v>53</v>
      </c>
      <c r="H33" s="358">
        <v>60</v>
      </c>
      <c r="I33" s="358">
        <v>51</v>
      </c>
      <c r="J33" s="521">
        <v>47</v>
      </c>
      <c r="K33" s="550"/>
      <c r="L33" s="550">
        <v>73</v>
      </c>
      <c r="M33" s="550"/>
      <c r="N33" s="333"/>
      <c r="O33" s="358"/>
      <c r="P33" s="335"/>
      <c r="Q33" s="52"/>
      <c r="R33" s="2"/>
      <c r="S33" s="461">
        <v>46</v>
      </c>
      <c r="T33" s="346">
        <f t="shared" si="0"/>
        <v>58.111111111111114</v>
      </c>
      <c r="U33" s="340">
        <v>65.273636363636356</v>
      </c>
      <c r="V33" s="191">
        <f t="shared" si="1"/>
        <v>-7.1625252525252421</v>
      </c>
    </row>
    <row r="34" spans="1:22">
      <c r="A34" s="48">
        <v>30</v>
      </c>
      <c r="B34" s="49" t="s">
        <v>51</v>
      </c>
      <c r="C34" s="369">
        <v>4.17</v>
      </c>
      <c r="D34" s="491">
        <v>73</v>
      </c>
      <c r="E34" s="369">
        <v>55</v>
      </c>
      <c r="F34" s="448">
        <v>70</v>
      </c>
      <c r="G34" s="461">
        <v>67</v>
      </c>
      <c r="H34" s="358">
        <v>91</v>
      </c>
      <c r="I34" s="358"/>
      <c r="J34" s="521">
        <v>32</v>
      </c>
      <c r="K34" s="550"/>
      <c r="L34" s="550">
        <v>72</v>
      </c>
      <c r="M34" s="550"/>
      <c r="N34" s="333"/>
      <c r="O34" s="358"/>
      <c r="P34" s="335"/>
      <c r="Q34" s="52"/>
      <c r="R34" s="2"/>
      <c r="S34" s="461">
        <v>43</v>
      </c>
      <c r="T34" s="346">
        <f t="shared" si="0"/>
        <v>62.875</v>
      </c>
      <c r="U34" s="340">
        <v>55.424444444444447</v>
      </c>
      <c r="V34" s="191">
        <f t="shared" si="1"/>
        <v>7.4505555555555532</v>
      </c>
    </row>
    <row r="35" spans="1:22">
      <c r="A35" s="197">
        <v>31</v>
      </c>
      <c r="B35" s="50" t="s">
        <v>52</v>
      </c>
      <c r="C35" s="369">
        <v>4.43</v>
      </c>
      <c r="D35" s="492">
        <v>69</v>
      </c>
      <c r="E35" s="369">
        <v>62</v>
      </c>
      <c r="F35" s="448">
        <v>66</v>
      </c>
      <c r="G35" s="461"/>
      <c r="H35" s="358">
        <v>80</v>
      </c>
      <c r="I35" s="358">
        <v>59</v>
      </c>
      <c r="J35" s="521">
        <v>64</v>
      </c>
      <c r="K35" s="550">
        <v>66</v>
      </c>
      <c r="L35" s="550">
        <v>73</v>
      </c>
      <c r="M35" s="550"/>
      <c r="N35" s="333"/>
      <c r="O35" s="358"/>
      <c r="P35" s="335"/>
      <c r="Q35" s="52"/>
      <c r="R35" s="2"/>
      <c r="S35" s="461">
        <v>64</v>
      </c>
      <c r="T35" s="346">
        <f t="shared" si="0"/>
        <v>67</v>
      </c>
      <c r="U35" s="340">
        <v>58.606000000000009</v>
      </c>
      <c r="V35" s="191">
        <f t="shared" si="1"/>
        <v>8.3939999999999912</v>
      </c>
    </row>
    <row r="36" spans="1:22">
      <c r="A36" s="48">
        <v>32</v>
      </c>
      <c r="B36" s="49" t="s">
        <v>53</v>
      </c>
      <c r="C36" s="369">
        <v>4.5599999999999996</v>
      </c>
      <c r="D36" s="491">
        <v>74</v>
      </c>
      <c r="E36" s="369">
        <v>66</v>
      </c>
      <c r="F36" s="448">
        <v>72</v>
      </c>
      <c r="G36" s="461">
        <v>67</v>
      </c>
      <c r="H36" s="358">
        <v>73</v>
      </c>
      <c r="I36" s="358">
        <v>58</v>
      </c>
      <c r="J36" s="521">
        <v>76</v>
      </c>
      <c r="K36" s="550">
        <v>79</v>
      </c>
      <c r="L36" s="550">
        <v>92</v>
      </c>
      <c r="M36" s="550"/>
      <c r="N36" s="333"/>
      <c r="O36" s="358"/>
      <c r="P36" s="335"/>
      <c r="Q36" s="52"/>
      <c r="R36" s="2"/>
      <c r="S36" s="461">
        <v>68</v>
      </c>
      <c r="T36" s="346">
        <f t="shared" si="0"/>
        <v>72.5</v>
      </c>
      <c r="U36" s="340">
        <v>57.430999999999997</v>
      </c>
      <c r="V36" s="191">
        <f t="shared" si="1"/>
        <v>15.069000000000003</v>
      </c>
    </row>
    <row r="37" spans="1:22">
      <c r="A37" s="197">
        <v>33</v>
      </c>
      <c r="B37" s="49" t="s">
        <v>54</v>
      </c>
      <c r="C37" s="369">
        <v>4.7300000000000004</v>
      </c>
      <c r="D37" s="491">
        <v>67</v>
      </c>
      <c r="E37" s="369">
        <v>43</v>
      </c>
      <c r="F37" s="448">
        <v>73</v>
      </c>
      <c r="G37" s="461">
        <v>71</v>
      </c>
      <c r="H37" s="358">
        <v>57</v>
      </c>
      <c r="I37" s="358">
        <v>35</v>
      </c>
      <c r="J37" s="521">
        <v>32</v>
      </c>
      <c r="K37" s="550">
        <v>59</v>
      </c>
      <c r="L37" s="550">
        <v>51</v>
      </c>
      <c r="M37" s="550"/>
      <c r="N37" s="333"/>
      <c r="O37" s="358"/>
      <c r="P37" s="335"/>
      <c r="Q37" s="52"/>
      <c r="R37" s="2"/>
      <c r="S37" s="461">
        <v>59</v>
      </c>
      <c r="T37" s="346">
        <f t="shared" si="0"/>
        <v>54.7</v>
      </c>
      <c r="U37" s="340">
        <v>65.165555555555557</v>
      </c>
      <c r="V37" s="191">
        <f t="shared" si="1"/>
        <v>-10.465555555555554</v>
      </c>
    </row>
    <row r="38" spans="1:22">
      <c r="A38" s="48">
        <v>34</v>
      </c>
      <c r="B38" s="49" t="s">
        <v>55</v>
      </c>
      <c r="C38" s="369">
        <v>4.21</v>
      </c>
      <c r="D38" s="491">
        <v>65</v>
      </c>
      <c r="E38" s="369">
        <v>58</v>
      </c>
      <c r="F38" s="448">
        <v>68</v>
      </c>
      <c r="G38" s="461">
        <v>54</v>
      </c>
      <c r="H38" s="358">
        <v>45</v>
      </c>
      <c r="I38" s="358">
        <v>60</v>
      </c>
      <c r="J38" s="521">
        <v>60</v>
      </c>
      <c r="K38" s="550">
        <v>62</v>
      </c>
      <c r="L38" s="550">
        <v>36</v>
      </c>
      <c r="M38" s="550"/>
      <c r="N38" s="333"/>
      <c r="O38" s="358"/>
      <c r="P38" s="335"/>
      <c r="Q38" s="52"/>
      <c r="R38" s="2"/>
      <c r="S38" s="461"/>
      <c r="T38" s="346">
        <f t="shared" si="0"/>
        <v>56.444444444444443</v>
      </c>
      <c r="U38" s="340">
        <v>51.206000000000003</v>
      </c>
      <c r="V38" s="191">
        <f t="shared" si="1"/>
        <v>5.2384444444444398</v>
      </c>
    </row>
    <row r="39" spans="1:22">
      <c r="A39" s="197">
        <v>35</v>
      </c>
      <c r="B39" s="49" t="s">
        <v>56</v>
      </c>
      <c r="C39" s="369">
        <v>3.62</v>
      </c>
      <c r="D39" s="491">
        <v>57</v>
      </c>
      <c r="E39" s="369">
        <v>45</v>
      </c>
      <c r="F39" s="448">
        <v>58</v>
      </c>
      <c r="G39" s="461">
        <v>53</v>
      </c>
      <c r="H39" s="358">
        <v>46</v>
      </c>
      <c r="I39" s="358"/>
      <c r="J39" s="521">
        <v>40</v>
      </c>
      <c r="K39" s="550">
        <v>20</v>
      </c>
      <c r="L39" s="550"/>
      <c r="M39" s="550"/>
      <c r="N39" s="333"/>
      <c r="O39" s="358"/>
      <c r="P39" s="335"/>
      <c r="Q39" s="52"/>
      <c r="R39" s="2"/>
      <c r="S39" s="461">
        <v>55</v>
      </c>
      <c r="T39" s="346">
        <f t="shared" si="0"/>
        <v>46.75</v>
      </c>
      <c r="U39" s="340">
        <v>58.176000000000002</v>
      </c>
      <c r="V39" s="191">
        <f t="shared" si="1"/>
        <v>-11.426000000000002</v>
      </c>
    </row>
    <row r="40" spans="1:22">
      <c r="A40" s="48">
        <v>36</v>
      </c>
      <c r="B40" s="49" t="s">
        <v>57</v>
      </c>
      <c r="C40" s="369">
        <v>4.13</v>
      </c>
      <c r="D40" s="491">
        <v>71</v>
      </c>
      <c r="E40" s="369">
        <v>58</v>
      </c>
      <c r="F40" s="448">
        <v>56</v>
      </c>
      <c r="G40" s="461">
        <v>45</v>
      </c>
      <c r="H40" s="358">
        <v>55</v>
      </c>
      <c r="I40" s="358">
        <v>46</v>
      </c>
      <c r="J40" s="521"/>
      <c r="K40" s="550">
        <v>72</v>
      </c>
      <c r="L40" s="550">
        <v>63</v>
      </c>
      <c r="M40" s="550"/>
      <c r="N40" s="333"/>
      <c r="O40" s="358"/>
      <c r="P40" s="335"/>
      <c r="Q40" s="52"/>
      <c r="R40" s="2"/>
      <c r="S40" s="461">
        <v>57</v>
      </c>
      <c r="T40" s="346">
        <f t="shared" si="0"/>
        <v>58.111111111111114</v>
      </c>
      <c r="U40" s="340">
        <v>61.471818181818179</v>
      </c>
      <c r="V40" s="191">
        <f t="shared" si="1"/>
        <v>-3.3607070707070648</v>
      </c>
    </row>
    <row r="41" spans="1:22">
      <c r="A41" s="197">
        <v>37</v>
      </c>
      <c r="B41" s="49" t="s">
        <v>58</v>
      </c>
      <c r="C41" s="369">
        <v>4.3600000000000003</v>
      </c>
      <c r="D41" s="491">
        <v>71</v>
      </c>
      <c r="E41" s="369">
        <v>64</v>
      </c>
      <c r="F41" s="448">
        <v>76</v>
      </c>
      <c r="G41" s="461">
        <v>73</v>
      </c>
      <c r="H41" s="358">
        <v>49</v>
      </c>
      <c r="I41" s="358">
        <v>51</v>
      </c>
      <c r="J41" s="521">
        <v>54</v>
      </c>
      <c r="K41" s="550">
        <v>70</v>
      </c>
      <c r="L41" s="550">
        <v>64</v>
      </c>
      <c r="M41" s="550"/>
      <c r="N41" s="333"/>
      <c r="O41" s="358"/>
      <c r="P41" s="335"/>
      <c r="Q41" s="52"/>
      <c r="R41" s="2"/>
      <c r="S41" s="461">
        <v>50</v>
      </c>
      <c r="T41" s="346">
        <f t="shared" si="0"/>
        <v>62.2</v>
      </c>
      <c r="U41" s="340">
        <v>61.963333333333338</v>
      </c>
      <c r="V41" s="191">
        <f t="shared" si="1"/>
        <v>0.23666666666666458</v>
      </c>
    </row>
    <row r="42" spans="1:22">
      <c r="A42" s="48">
        <v>38</v>
      </c>
      <c r="B42" s="49" t="s">
        <v>59</v>
      </c>
      <c r="C42" s="369">
        <v>4.5</v>
      </c>
      <c r="D42" s="491">
        <v>72</v>
      </c>
      <c r="E42" s="369">
        <v>57</v>
      </c>
      <c r="F42" s="448">
        <v>67</v>
      </c>
      <c r="G42" s="461">
        <v>66</v>
      </c>
      <c r="H42" s="358">
        <v>75</v>
      </c>
      <c r="I42" s="358"/>
      <c r="J42" s="521">
        <v>32</v>
      </c>
      <c r="K42" s="550">
        <v>59</v>
      </c>
      <c r="L42" s="550">
        <v>72</v>
      </c>
      <c r="M42" s="550"/>
      <c r="N42" s="333"/>
      <c r="O42" s="358"/>
      <c r="P42" s="335"/>
      <c r="Q42" s="52"/>
      <c r="R42" s="2"/>
      <c r="S42" s="461">
        <v>51</v>
      </c>
      <c r="T42" s="346">
        <f t="shared" si="0"/>
        <v>61.222222222222221</v>
      </c>
      <c r="U42" s="340">
        <v>62.940909090909095</v>
      </c>
      <c r="V42" s="191">
        <f t="shared" si="1"/>
        <v>-1.7186868686868735</v>
      </c>
    </row>
    <row r="43" spans="1:22">
      <c r="A43" s="197">
        <v>39</v>
      </c>
      <c r="B43" s="49" t="s">
        <v>60</v>
      </c>
      <c r="C43" s="369"/>
      <c r="D43" s="491">
        <v>74</v>
      </c>
      <c r="E43" s="369">
        <v>54</v>
      </c>
      <c r="F43" s="448">
        <v>81</v>
      </c>
      <c r="G43" s="461"/>
      <c r="H43" s="358"/>
      <c r="I43" s="358"/>
      <c r="J43" s="521">
        <v>44</v>
      </c>
      <c r="K43" s="550"/>
      <c r="L43" s="550"/>
      <c r="M43" s="550"/>
      <c r="N43" s="333"/>
      <c r="O43" s="358"/>
      <c r="P43" s="335"/>
      <c r="Q43" s="52"/>
      <c r="R43" s="2"/>
      <c r="S43" s="461"/>
      <c r="T43" s="346">
        <f t="shared" si="0"/>
        <v>63.25</v>
      </c>
      <c r="U43" s="340">
        <v>64.789999999999992</v>
      </c>
      <c r="V43" s="191">
        <f t="shared" si="1"/>
        <v>-1.539999999999992</v>
      </c>
    </row>
    <row r="44" spans="1:22">
      <c r="A44" s="48">
        <v>40</v>
      </c>
      <c r="B44" s="49" t="s">
        <v>61</v>
      </c>
      <c r="C44" s="369">
        <v>4</v>
      </c>
      <c r="D44" s="491">
        <v>70</v>
      </c>
      <c r="E44" s="369">
        <v>43</v>
      </c>
      <c r="F44" s="448">
        <v>55</v>
      </c>
      <c r="G44" s="461">
        <v>57</v>
      </c>
      <c r="H44" s="358">
        <v>58</v>
      </c>
      <c r="I44" s="358">
        <v>56</v>
      </c>
      <c r="J44" s="521">
        <v>47</v>
      </c>
      <c r="K44" s="550">
        <v>69</v>
      </c>
      <c r="L44" s="550"/>
      <c r="M44" s="550"/>
      <c r="N44" s="333"/>
      <c r="O44" s="358">
        <v>49</v>
      </c>
      <c r="P44" s="335"/>
      <c r="Q44" s="52"/>
      <c r="R44" s="2"/>
      <c r="S44" s="461">
        <v>49</v>
      </c>
      <c r="T44" s="346">
        <f t="shared" si="0"/>
        <v>55.3</v>
      </c>
      <c r="U44" s="340">
        <v>64.004545454545465</v>
      </c>
      <c r="V44" s="191">
        <f t="shared" si="1"/>
        <v>-8.7045454545454675</v>
      </c>
    </row>
    <row r="45" spans="1:22">
      <c r="A45" s="197">
        <v>41</v>
      </c>
      <c r="B45" s="49" t="s">
        <v>62</v>
      </c>
      <c r="C45" s="369">
        <v>4</v>
      </c>
      <c r="D45" s="491">
        <v>72</v>
      </c>
      <c r="E45" s="369">
        <v>58</v>
      </c>
      <c r="F45" s="448">
        <v>56</v>
      </c>
      <c r="G45" s="461"/>
      <c r="H45" s="358"/>
      <c r="I45" s="358">
        <v>49</v>
      </c>
      <c r="J45" s="521">
        <v>54</v>
      </c>
      <c r="K45" s="550">
        <v>81</v>
      </c>
      <c r="L45" s="550"/>
      <c r="M45" s="550"/>
      <c r="N45" s="333"/>
      <c r="O45" s="358"/>
      <c r="P45" s="335"/>
      <c r="Q45" s="52"/>
      <c r="R45" s="2"/>
      <c r="S45" s="461">
        <v>63</v>
      </c>
      <c r="T45" s="346">
        <f t="shared" si="0"/>
        <v>61.857142857142854</v>
      </c>
      <c r="U45" s="340">
        <v>63.876666666666665</v>
      </c>
      <c r="V45" s="191">
        <f t="shared" si="1"/>
        <v>-2.0195238095238111</v>
      </c>
    </row>
    <row r="46" spans="1:22">
      <c r="A46" s="48">
        <v>42</v>
      </c>
      <c r="B46" s="49" t="s">
        <v>63</v>
      </c>
      <c r="C46" s="369">
        <v>4.33</v>
      </c>
      <c r="D46" s="491">
        <v>63</v>
      </c>
      <c r="E46" s="369"/>
      <c r="F46" s="448">
        <v>55</v>
      </c>
      <c r="G46" s="461">
        <v>52</v>
      </c>
      <c r="H46" s="358"/>
      <c r="I46" s="358"/>
      <c r="J46" s="521">
        <v>25</v>
      </c>
      <c r="K46" s="550"/>
      <c r="L46" s="550"/>
      <c r="M46" s="550"/>
      <c r="N46" s="333"/>
      <c r="O46" s="358"/>
      <c r="P46" s="335"/>
      <c r="Q46" s="52"/>
      <c r="R46" s="2"/>
      <c r="S46" s="461"/>
      <c r="T46" s="346">
        <f t="shared" si="0"/>
        <v>48.75</v>
      </c>
      <c r="U46" s="340">
        <v>50.792857142857144</v>
      </c>
      <c r="V46" s="191">
        <f t="shared" si="1"/>
        <v>-2.0428571428571445</v>
      </c>
    </row>
    <row r="47" spans="1:22">
      <c r="A47" s="197">
        <v>43</v>
      </c>
      <c r="B47" s="49" t="s">
        <v>64</v>
      </c>
      <c r="C47" s="369"/>
      <c r="D47" s="491">
        <v>76</v>
      </c>
      <c r="E47" s="369">
        <v>68</v>
      </c>
      <c r="F47" s="448">
        <v>63</v>
      </c>
      <c r="G47" s="461"/>
      <c r="H47" s="358">
        <v>57</v>
      </c>
      <c r="I47" s="358">
        <v>50</v>
      </c>
      <c r="J47" s="521">
        <v>40</v>
      </c>
      <c r="K47" s="550">
        <v>46</v>
      </c>
      <c r="L47" s="550"/>
      <c r="M47" s="550"/>
      <c r="N47" s="333"/>
      <c r="O47" s="358">
        <v>72</v>
      </c>
      <c r="P47" s="335"/>
      <c r="Q47" s="52"/>
      <c r="R47" s="2"/>
      <c r="S47" s="461">
        <v>45</v>
      </c>
      <c r="T47" s="346">
        <f t="shared" si="0"/>
        <v>57.444444444444443</v>
      </c>
      <c r="U47" s="340">
        <v>55.458571428571432</v>
      </c>
      <c r="V47" s="191">
        <f t="shared" si="1"/>
        <v>1.9858730158730111</v>
      </c>
    </row>
    <row r="48" spans="1:22">
      <c r="A48" s="48">
        <v>44</v>
      </c>
      <c r="B48" s="49" t="s">
        <v>65</v>
      </c>
      <c r="C48" s="369">
        <v>4.71</v>
      </c>
      <c r="D48" s="491">
        <v>79</v>
      </c>
      <c r="E48" s="369">
        <v>70</v>
      </c>
      <c r="F48" s="448">
        <v>84</v>
      </c>
      <c r="G48" s="461"/>
      <c r="H48" s="358">
        <v>51</v>
      </c>
      <c r="I48" s="358">
        <v>77</v>
      </c>
      <c r="J48" s="521">
        <v>66</v>
      </c>
      <c r="K48" s="550"/>
      <c r="L48" s="550">
        <v>85</v>
      </c>
      <c r="M48" s="550"/>
      <c r="N48" s="333"/>
      <c r="O48" s="358"/>
      <c r="P48" s="335"/>
      <c r="Q48" s="52"/>
      <c r="R48" s="2"/>
      <c r="S48" s="461">
        <v>58</v>
      </c>
      <c r="T48" s="346">
        <f t="shared" si="0"/>
        <v>71.25</v>
      </c>
      <c r="U48" s="340">
        <v>68.528888888888886</v>
      </c>
      <c r="V48" s="191">
        <f t="shared" si="1"/>
        <v>2.7211111111111137</v>
      </c>
    </row>
    <row r="49" spans="1:22">
      <c r="A49" s="197">
        <v>45</v>
      </c>
      <c r="B49" s="49" t="s">
        <v>66</v>
      </c>
      <c r="C49" s="369">
        <v>4.1399999999999997</v>
      </c>
      <c r="D49" s="491">
        <v>74</v>
      </c>
      <c r="E49" s="369">
        <v>49</v>
      </c>
      <c r="F49" s="479">
        <v>68</v>
      </c>
      <c r="G49" s="461">
        <v>90</v>
      </c>
      <c r="H49" s="358">
        <v>82</v>
      </c>
      <c r="I49" s="358">
        <v>46</v>
      </c>
      <c r="J49" s="521">
        <v>47</v>
      </c>
      <c r="K49" s="550">
        <v>95</v>
      </c>
      <c r="L49" s="550">
        <v>82</v>
      </c>
      <c r="M49" s="550"/>
      <c r="N49" s="333"/>
      <c r="O49" s="358"/>
      <c r="P49" s="335"/>
      <c r="Q49" s="52"/>
      <c r="R49" s="2"/>
      <c r="S49" s="461">
        <v>45</v>
      </c>
      <c r="T49" s="346">
        <f t="shared" si="0"/>
        <v>67.8</v>
      </c>
      <c r="U49" s="340">
        <v>62.198750000000004</v>
      </c>
      <c r="V49" s="191">
        <f t="shared" si="1"/>
        <v>5.6012499999999932</v>
      </c>
    </row>
    <row r="50" spans="1:22">
      <c r="A50" s="375"/>
      <c r="B50" s="376" t="s">
        <v>67</v>
      </c>
      <c r="C50" s="484"/>
      <c r="D50" s="494"/>
      <c r="E50" s="484"/>
      <c r="F50" s="480"/>
      <c r="G50" s="463"/>
      <c r="H50" s="378"/>
      <c r="I50" s="378"/>
      <c r="J50" s="522"/>
      <c r="K50" s="551"/>
      <c r="L50" s="551"/>
      <c r="M50" s="551"/>
      <c r="N50" s="377"/>
      <c r="O50" s="378"/>
      <c r="P50" s="379"/>
      <c r="Q50" s="380"/>
      <c r="R50" s="381"/>
      <c r="S50" s="463"/>
      <c r="T50" s="556"/>
      <c r="U50" s="382">
        <v>65.212999999999994</v>
      </c>
      <c r="V50" s="383">
        <f t="shared" si="1"/>
        <v>-65.212999999999994</v>
      </c>
    </row>
    <row r="51" spans="1:22">
      <c r="A51" s="48">
        <v>46</v>
      </c>
      <c r="B51" s="49" t="s">
        <v>68</v>
      </c>
      <c r="C51" s="369">
        <v>4.2699999999999996</v>
      </c>
      <c r="D51" s="491">
        <v>68</v>
      </c>
      <c r="E51" s="369">
        <v>53</v>
      </c>
      <c r="F51" s="479">
        <v>66</v>
      </c>
      <c r="G51" s="461">
        <v>69</v>
      </c>
      <c r="H51" s="358">
        <v>36</v>
      </c>
      <c r="I51" s="358">
        <v>66</v>
      </c>
      <c r="J51" s="521">
        <v>52</v>
      </c>
      <c r="K51" s="550">
        <v>62</v>
      </c>
      <c r="L51" s="550">
        <v>84</v>
      </c>
      <c r="M51" s="550"/>
      <c r="N51" s="333"/>
      <c r="O51" s="358"/>
      <c r="P51" s="335"/>
      <c r="Q51" s="52"/>
      <c r="R51" s="2"/>
      <c r="S51" s="461">
        <v>42</v>
      </c>
      <c r="T51" s="346">
        <f t="shared" ref="T51:T78" si="2">AVERAGE(D51:S51)</f>
        <v>59.8</v>
      </c>
      <c r="U51" s="340">
        <v>65.478000000000009</v>
      </c>
      <c r="V51" s="191">
        <f t="shared" si="1"/>
        <v>-5.6780000000000115</v>
      </c>
    </row>
    <row r="52" spans="1:22">
      <c r="A52" s="48">
        <v>47</v>
      </c>
      <c r="B52" s="49" t="s">
        <v>69</v>
      </c>
      <c r="C52" s="369">
        <v>4.8</v>
      </c>
      <c r="D52" s="491">
        <v>71</v>
      </c>
      <c r="E52" s="369">
        <v>59</v>
      </c>
      <c r="F52" s="479">
        <v>62</v>
      </c>
      <c r="G52" s="461">
        <v>52</v>
      </c>
      <c r="H52" s="358">
        <v>53</v>
      </c>
      <c r="I52" s="358">
        <v>67</v>
      </c>
      <c r="J52" s="521">
        <v>59</v>
      </c>
      <c r="K52" s="550"/>
      <c r="L52" s="550"/>
      <c r="M52" s="550"/>
      <c r="N52" s="333"/>
      <c r="O52" s="358"/>
      <c r="P52" s="335"/>
      <c r="Q52" s="52"/>
      <c r="R52" s="2"/>
      <c r="S52" s="461">
        <v>59</v>
      </c>
      <c r="T52" s="346">
        <f t="shared" si="2"/>
        <v>60.25</v>
      </c>
      <c r="U52" s="340">
        <v>59.22</v>
      </c>
      <c r="V52" s="191">
        <f t="shared" si="1"/>
        <v>1.0300000000000011</v>
      </c>
    </row>
    <row r="53" spans="1:22">
      <c r="A53" s="48">
        <v>48</v>
      </c>
      <c r="B53" s="49" t="s">
        <v>70</v>
      </c>
      <c r="C53" s="369">
        <v>4.13</v>
      </c>
      <c r="D53" s="491">
        <v>68</v>
      </c>
      <c r="E53" s="369">
        <v>56</v>
      </c>
      <c r="F53" s="479">
        <v>59</v>
      </c>
      <c r="G53" s="461">
        <v>47</v>
      </c>
      <c r="H53" s="358"/>
      <c r="I53" s="358">
        <v>65</v>
      </c>
      <c r="J53" s="521">
        <v>61</v>
      </c>
      <c r="K53" s="550"/>
      <c r="L53" s="550">
        <v>70</v>
      </c>
      <c r="M53" s="550"/>
      <c r="N53" s="333"/>
      <c r="O53" s="358"/>
      <c r="P53" s="335"/>
      <c r="Q53" s="52"/>
      <c r="R53" s="2"/>
      <c r="S53" s="461">
        <v>61</v>
      </c>
      <c r="T53" s="346">
        <f t="shared" si="2"/>
        <v>60.875</v>
      </c>
      <c r="U53" s="340">
        <v>58.332499999999996</v>
      </c>
      <c r="V53" s="191">
        <f t="shared" si="1"/>
        <v>2.542500000000004</v>
      </c>
    </row>
    <row r="54" spans="1:22">
      <c r="A54" s="48">
        <v>49</v>
      </c>
      <c r="B54" s="49" t="s">
        <v>71</v>
      </c>
      <c r="C54" s="369">
        <v>4.1500000000000004</v>
      </c>
      <c r="D54" s="491">
        <v>67</v>
      </c>
      <c r="E54" s="369">
        <v>50</v>
      </c>
      <c r="F54" s="479">
        <v>58</v>
      </c>
      <c r="G54" s="461">
        <v>59</v>
      </c>
      <c r="H54" s="358">
        <v>52</v>
      </c>
      <c r="I54" s="358">
        <v>60</v>
      </c>
      <c r="J54" s="521">
        <v>50</v>
      </c>
      <c r="K54" s="550">
        <v>54</v>
      </c>
      <c r="L54" s="550">
        <v>61</v>
      </c>
      <c r="M54" s="550"/>
      <c r="N54" s="333"/>
      <c r="O54" s="358">
        <v>67</v>
      </c>
      <c r="P54" s="335"/>
      <c r="Q54" s="52"/>
      <c r="R54" s="2"/>
      <c r="S54" s="461">
        <v>43</v>
      </c>
      <c r="T54" s="346">
        <f t="shared" si="2"/>
        <v>56.454545454545453</v>
      </c>
      <c r="U54" s="340">
        <v>61.298000000000002</v>
      </c>
      <c r="V54" s="191">
        <f t="shared" si="1"/>
        <v>-4.8434545454545486</v>
      </c>
    </row>
    <row r="55" spans="1:22">
      <c r="A55" s="48">
        <v>50</v>
      </c>
      <c r="B55" s="49" t="s">
        <v>72</v>
      </c>
      <c r="C55" s="369">
        <v>4.8899999999999997</v>
      </c>
      <c r="D55" s="491">
        <v>72</v>
      </c>
      <c r="E55" s="369">
        <v>52</v>
      </c>
      <c r="F55" s="479">
        <v>71</v>
      </c>
      <c r="G55" s="461">
        <v>65</v>
      </c>
      <c r="H55" s="358">
        <v>91</v>
      </c>
      <c r="I55" s="358">
        <v>64</v>
      </c>
      <c r="J55" s="521">
        <v>57</v>
      </c>
      <c r="K55" s="550">
        <v>85</v>
      </c>
      <c r="L55" s="550">
        <v>67</v>
      </c>
      <c r="M55" s="550">
        <v>74</v>
      </c>
      <c r="N55" s="333"/>
      <c r="O55" s="358"/>
      <c r="P55" s="335"/>
      <c r="Q55" s="52"/>
      <c r="R55" s="2"/>
      <c r="S55" s="461">
        <v>48</v>
      </c>
      <c r="T55" s="346">
        <f t="shared" si="2"/>
        <v>67.818181818181813</v>
      </c>
      <c r="U55" s="340">
        <v>67.62222222222222</v>
      </c>
      <c r="V55" s="191">
        <f t="shared" si="1"/>
        <v>0.195959595959593</v>
      </c>
    </row>
    <row r="56" spans="1:22">
      <c r="A56" s="48">
        <v>51</v>
      </c>
      <c r="B56" s="49" t="s">
        <v>73</v>
      </c>
      <c r="C56" s="369">
        <v>4.45</v>
      </c>
      <c r="D56" s="491">
        <v>74</v>
      </c>
      <c r="E56" s="369">
        <v>54</v>
      </c>
      <c r="F56" s="479">
        <v>68</v>
      </c>
      <c r="G56" s="461">
        <v>51</v>
      </c>
      <c r="H56" s="358">
        <v>72</v>
      </c>
      <c r="I56" s="358">
        <v>59</v>
      </c>
      <c r="J56" s="521">
        <v>48</v>
      </c>
      <c r="K56" s="550">
        <v>63</v>
      </c>
      <c r="L56" s="550">
        <v>81</v>
      </c>
      <c r="M56" s="550"/>
      <c r="N56" s="333"/>
      <c r="O56" s="358">
        <v>47</v>
      </c>
      <c r="P56" s="335"/>
      <c r="Q56" s="52"/>
      <c r="R56" s="2"/>
      <c r="S56" s="461">
        <v>54</v>
      </c>
      <c r="T56" s="346">
        <f t="shared" si="2"/>
        <v>61</v>
      </c>
      <c r="U56" s="340">
        <v>67.08</v>
      </c>
      <c r="V56" s="191">
        <f t="shared" si="1"/>
        <v>-6.0799999999999983</v>
      </c>
    </row>
    <row r="57" spans="1:22">
      <c r="A57" s="48">
        <v>52</v>
      </c>
      <c r="B57" s="49" t="s">
        <v>74</v>
      </c>
      <c r="C57" s="369">
        <v>4.63</v>
      </c>
      <c r="D57" s="491">
        <v>67</v>
      </c>
      <c r="E57" s="369">
        <v>53</v>
      </c>
      <c r="F57" s="479">
        <v>59</v>
      </c>
      <c r="G57" s="461">
        <v>66</v>
      </c>
      <c r="H57" s="358">
        <v>40</v>
      </c>
      <c r="I57" s="358">
        <v>20</v>
      </c>
      <c r="J57" s="521"/>
      <c r="K57" s="550">
        <v>59</v>
      </c>
      <c r="L57" s="550">
        <v>51</v>
      </c>
      <c r="M57" s="550"/>
      <c r="N57" s="333"/>
      <c r="O57" s="358"/>
      <c r="P57" s="335"/>
      <c r="Q57" s="52"/>
      <c r="R57" s="2"/>
      <c r="S57" s="461"/>
      <c r="T57" s="346">
        <f t="shared" si="2"/>
        <v>51.875</v>
      </c>
      <c r="U57" s="340">
        <v>61.334545454545449</v>
      </c>
      <c r="V57" s="191">
        <f t="shared" si="1"/>
        <v>-9.4595454545454487</v>
      </c>
    </row>
    <row r="58" spans="1:22">
      <c r="A58" s="48">
        <v>53</v>
      </c>
      <c r="B58" s="49" t="s">
        <v>75</v>
      </c>
      <c r="C58" s="369">
        <v>4.47</v>
      </c>
      <c r="D58" s="491">
        <v>77</v>
      </c>
      <c r="E58" s="369">
        <v>63</v>
      </c>
      <c r="F58" s="479">
        <v>68</v>
      </c>
      <c r="G58" s="461">
        <v>69</v>
      </c>
      <c r="H58" s="358">
        <v>77</v>
      </c>
      <c r="I58" s="358">
        <v>59</v>
      </c>
      <c r="J58" s="521">
        <v>46</v>
      </c>
      <c r="K58" s="550">
        <v>88</v>
      </c>
      <c r="L58" s="550"/>
      <c r="M58" s="550">
        <v>93</v>
      </c>
      <c r="N58" s="333"/>
      <c r="O58" s="368"/>
      <c r="P58" s="335"/>
      <c r="Q58" s="52"/>
      <c r="R58" s="2"/>
      <c r="S58" s="461">
        <v>64</v>
      </c>
      <c r="T58" s="346">
        <f t="shared" si="2"/>
        <v>70.400000000000006</v>
      </c>
      <c r="U58" s="340">
        <v>68.871999999999986</v>
      </c>
      <c r="V58" s="191">
        <f t="shared" si="1"/>
        <v>1.52800000000002</v>
      </c>
    </row>
    <row r="59" spans="1:22">
      <c r="A59" s="48">
        <v>54</v>
      </c>
      <c r="B59" s="49" t="s">
        <v>76</v>
      </c>
      <c r="C59" s="369">
        <v>4.8</v>
      </c>
      <c r="D59" s="491">
        <v>84</v>
      </c>
      <c r="E59" s="369">
        <v>66</v>
      </c>
      <c r="F59" s="479">
        <v>85</v>
      </c>
      <c r="G59" s="461">
        <v>84</v>
      </c>
      <c r="H59" s="358">
        <v>91</v>
      </c>
      <c r="I59" s="358">
        <v>82</v>
      </c>
      <c r="J59" s="521">
        <v>69</v>
      </c>
      <c r="K59" s="550"/>
      <c r="L59" s="550">
        <v>69</v>
      </c>
      <c r="M59" s="550"/>
      <c r="N59" s="333"/>
      <c r="O59" s="358"/>
      <c r="P59" s="335"/>
      <c r="Q59" s="52"/>
      <c r="R59" s="2"/>
      <c r="S59" s="461">
        <v>62</v>
      </c>
      <c r="T59" s="346">
        <f t="shared" si="2"/>
        <v>76.888888888888886</v>
      </c>
      <c r="U59" s="340">
        <v>75.945555555555558</v>
      </c>
      <c r="V59" s="191">
        <f t="shared" si="1"/>
        <v>0.94333333333332803</v>
      </c>
    </row>
    <row r="60" spans="1:22">
      <c r="A60" s="48">
        <v>55</v>
      </c>
      <c r="B60" s="49" t="s">
        <v>77</v>
      </c>
      <c r="C60" s="369">
        <v>4.5999999999999996</v>
      </c>
      <c r="D60" s="491">
        <v>71</v>
      </c>
      <c r="E60" s="369">
        <v>53</v>
      </c>
      <c r="F60" s="479">
        <v>54</v>
      </c>
      <c r="G60" s="461">
        <v>53</v>
      </c>
      <c r="H60" s="358"/>
      <c r="I60" s="358"/>
      <c r="J60" s="521">
        <v>53</v>
      </c>
      <c r="K60" s="550">
        <v>63</v>
      </c>
      <c r="L60" s="550">
        <v>82</v>
      </c>
      <c r="M60" s="550"/>
      <c r="N60" s="333"/>
      <c r="O60" s="358"/>
      <c r="P60" s="335"/>
      <c r="Q60" s="52"/>
      <c r="R60" s="2"/>
      <c r="S60" s="461">
        <v>78</v>
      </c>
      <c r="T60" s="346">
        <f t="shared" si="2"/>
        <v>63.375</v>
      </c>
      <c r="U60" s="340">
        <v>56.883333333333333</v>
      </c>
      <c r="V60" s="191">
        <f t="shared" si="1"/>
        <v>6.4916666666666671</v>
      </c>
    </row>
    <row r="61" spans="1:22">
      <c r="A61" s="48">
        <v>56</v>
      </c>
      <c r="B61" s="49" t="s">
        <v>78</v>
      </c>
      <c r="C61" s="369">
        <v>4.33</v>
      </c>
      <c r="D61" s="491">
        <v>63</v>
      </c>
      <c r="E61" s="369">
        <v>46</v>
      </c>
      <c r="F61" s="479">
        <v>65</v>
      </c>
      <c r="G61" s="461">
        <v>87</v>
      </c>
      <c r="H61" s="358">
        <v>66</v>
      </c>
      <c r="I61" s="358"/>
      <c r="J61" s="521"/>
      <c r="K61" s="550">
        <v>48</v>
      </c>
      <c r="L61" s="550">
        <v>67</v>
      </c>
      <c r="M61" s="550"/>
      <c r="N61" s="333"/>
      <c r="O61" s="358"/>
      <c r="P61" s="335"/>
      <c r="Q61" s="52"/>
      <c r="R61" s="2"/>
      <c r="S61" s="461"/>
      <c r="T61" s="346">
        <f t="shared" si="2"/>
        <v>63.142857142857146</v>
      </c>
      <c r="U61" s="340">
        <v>58.419999999999987</v>
      </c>
      <c r="V61" s="191">
        <f t="shared" si="1"/>
        <v>4.7228571428571584</v>
      </c>
    </row>
    <row r="62" spans="1:22">
      <c r="A62" s="48">
        <v>57</v>
      </c>
      <c r="B62" s="49" t="s">
        <v>79</v>
      </c>
      <c r="C62" s="369">
        <v>4.0999999999999996</v>
      </c>
      <c r="D62" s="491">
        <v>67</v>
      </c>
      <c r="E62" s="369">
        <v>48</v>
      </c>
      <c r="F62" s="479">
        <v>76</v>
      </c>
      <c r="G62" s="461">
        <v>59</v>
      </c>
      <c r="H62" s="358">
        <v>57</v>
      </c>
      <c r="I62" s="358">
        <v>47</v>
      </c>
      <c r="J62" s="521">
        <v>47</v>
      </c>
      <c r="K62" s="550">
        <v>43</v>
      </c>
      <c r="L62" s="550">
        <v>53</v>
      </c>
      <c r="M62" s="550"/>
      <c r="N62" s="333"/>
      <c r="O62" s="358"/>
      <c r="P62" s="335"/>
      <c r="Q62" s="52"/>
      <c r="R62" s="2"/>
      <c r="S62" s="461">
        <v>57</v>
      </c>
      <c r="T62" s="346">
        <f t="shared" si="2"/>
        <v>55.4</v>
      </c>
      <c r="U62" s="340">
        <v>53.436250000000001</v>
      </c>
      <c r="V62" s="191">
        <f t="shared" si="1"/>
        <v>1.9637499999999974</v>
      </c>
    </row>
    <row r="63" spans="1:22">
      <c r="A63" s="48">
        <v>58</v>
      </c>
      <c r="B63" s="49" t="s">
        <v>80</v>
      </c>
      <c r="C63" s="369">
        <v>4.8</v>
      </c>
      <c r="D63" s="491">
        <v>71</v>
      </c>
      <c r="E63" s="369">
        <v>46</v>
      </c>
      <c r="F63" s="479">
        <v>67</v>
      </c>
      <c r="G63" s="461">
        <v>66</v>
      </c>
      <c r="H63" s="358"/>
      <c r="I63" s="358"/>
      <c r="J63" s="521"/>
      <c r="K63" s="550"/>
      <c r="L63" s="550">
        <v>78</v>
      </c>
      <c r="M63" s="550"/>
      <c r="N63" s="333"/>
      <c r="O63" s="358"/>
      <c r="P63" s="335"/>
      <c r="Q63" s="52"/>
      <c r="R63" s="2"/>
      <c r="S63" s="461"/>
      <c r="T63" s="346">
        <f t="shared" si="2"/>
        <v>65.599999999999994</v>
      </c>
      <c r="U63" s="340">
        <v>75.846000000000004</v>
      </c>
      <c r="V63" s="191">
        <f t="shared" si="1"/>
        <v>-10.246000000000009</v>
      </c>
    </row>
    <row r="64" spans="1:22">
      <c r="A64" s="48">
        <v>59</v>
      </c>
      <c r="B64" s="49" t="s">
        <v>81</v>
      </c>
      <c r="C64" s="369">
        <v>5</v>
      </c>
      <c r="D64" s="491">
        <v>78</v>
      </c>
      <c r="E64" s="369">
        <v>63</v>
      </c>
      <c r="F64" s="479">
        <v>66</v>
      </c>
      <c r="G64" s="461">
        <v>83</v>
      </c>
      <c r="H64" s="358">
        <v>58</v>
      </c>
      <c r="I64" s="358">
        <v>93</v>
      </c>
      <c r="J64" s="521">
        <v>74</v>
      </c>
      <c r="K64" s="550">
        <v>56</v>
      </c>
      <c r="L64" s="550">
        <v>72</v>
      </c>
      <c r="M64" s="550"/>
      <c r="N64" s="333"/>
      <c r="O64" s="358"/>
      <c r="P64" s="335"/>
      <c r="Q64" s="52"/>
      <c r="R64" s="2"/>
      <c r="S64" s="461">
        <v>55</v>
      </c>
      <c r="T64" s="346">
        <f t="shared" si="2"/>
        <v>69.8</v>
      </c>
      <c r="U64" s="340">
        <v>69.240000000000009</v>
      </c>
      <c r="V64" s="191">
        <f t="shared" si="1"/>
        <v>0.55999999999998806</v>
      </c>
    </row>
    <row r="65" spans="1:22">
      <c r="A65" s="48">
        <v>60</v>
      </c>
      <c r="B65" s="49" t="s">
        <v>82</v>
      </c>
      <c r="C65" s="369">
        <v>4.47</v>
      </c>
      <c r="D65" s="491">
        <v>73</v>
      </c>
      <c r="E65" s="369">
        <v>58</v>
      </c>
      <c r="F65" s="448">
        <v>69</v>
      </c>
      <c r="G65" s="461">
        <v>62</v>
      </c>
      <c r="H65" s="358">
        <v>63</v>
      </c>
      <c r="I65" s="358">
        <v>67</v>
      </c>
      <c r="J65" s="521">
        <v>56</v>
      </c>
      <c r="K65" s="550">
        <v>58</v>
      </c>
      <c r="L65" s="550">
        <v>72</v>
      </c>
      <c r="M65" s="550"/>
      <c r="N65" s="333"/>
      <c r="O65" s="358"/>
      <c r="P65" s="335"/>
      <c r="Q65" s="52"/>
      <c r="R65" s="2"/>
      <c r="S65" s="461">
        <v>60</v>
      </c>
      <c r="T65" s="346">
        <f t="shared" si="2"/>
        <v>63.8</v>
      </c>
      <c r="U65" s="340">
        <v>65.38666666666667</v>
      </c>
      <c r="V65" s="191">
        <f t="shared" si="1"/>
        <v>-1.5866666666666731</v>
      </c>
    </row>
    <row r="66" spans="1:22">
      <c r="A66" s="48">
        <v>61</v>
      </c>
      <c r="B66" s="49" t="s">
        <v>83</v>
      </c>
      <c r="C66" s="369">
        <v>4</v>
      </c>
      <c r="D66" s="491">
        <v>62</v>
      </c>
      <c r="E66" s="369">
        <v>55</v>
      </c>
      <c r="F66" s="448">
        <v>64</v>
      </c>
      <c r="G66" s="461">
        <v>43</v>
      </c>
      <c r="H66" s="358"/>
      <c r="I66" s="358"/>
      <c r="J66" s="523">
        <v>61</v>
      </c>
      <c r="K66" s="550"/>
      <c r="L66" s="550"/>
      <c r="M66" s="550"/>
      <c r="N66" s="333"/>
      <c r="O66" s="358"/>
      <c r="P66" s="335"/>
      <c r="Q66" s="52"/>
      <c r="R66" s="2"/>
      <c r="S66" s="461"/>
      <c r="T66" s="346">
        <f t="shared" si="2"/>
        <v>57</v>
      </c>
      <c r="U66" s="340">
        <v>65.88</v>
      </c>
      <c r="V66" s="191">
        <f t="shared" si="1"/>
        <v>-8.8799999999999955</v>
      </c>
    </row>
    <row r="67" spans="1:22">
      <c r="A67" s="48">
        <v>62</v>
      </c>
      <c r="B67" s="49" t="s">
        <v>84</v>
      </c>
      <c r="C67" s="369">
        <v>4.55</v>
      </c>
      <c r="D67" s="491">
        <v>79</v>
      </c>
      <c r="E67" s="369">
        <v>68</v>
      </c>
      <c r="F67" s="448">
        <v>76</v>
      </c>
      <c r="G67" s="461">
        <v>70</v>
      </c>
      <c r="H67" s="358">
        <v>82</v>
      </c>
      <c r="I67" s="358">
        <v>57</v>
      </c>
      <c r="J67" s="521">
        <v>55</v>
      </c>
      <c r="K67" s="550">
        <v>93</v>
      </c>
      <c r="L67" s="550">
        <v>80</v>
      </c>
      <c r="M67" s="550"/>
      <c r="N67" s="333"/>
      <c r="O67" s="358"/>
      <c r="P67" s="335"/>
      <c r="Q67" s="52"/>
      <c r="R67" s="2"/>
      <c r="S67" s="461">
        <v>74</v>
      </c>
      <c r="T67" s="346">
        <f t="shared" si="2"/>
        <v>73.400000000000006</v>
      </c>
      <c r="U67" s="340">
        <v>64.781000000000006</v>
      </c>
      <c r="V67" s="191">
        <f t="shared" si="1"/>
        <v>8.6189999999999998</v>
      </c>
    </row>
    <row r="68" spans="1:22">
      <c r="A68" s="48">
        <v>63</v>
      </c>
      <c r="B68" s="49" t="s">
        <v>85</v>
      </c>
      <c r="C68" s="369">
        <v>4.8899999999999997</v>
      </c>
      <c r="D68" s="491">
        <v>82</v>
      </c>
      <c r="E68" s="369">
        <v>75</v>
      </c>
      <c r="F68" s="448">
        <v>76</v>
      </c>
      <c r="G68" s="461">
        <v>79</v>
      </c>
      <c r="H68" s="358">
        <v>84</v>
      </c>
      <c r="I68" s="358">
        <v>61</v>
      </c>
      <c r="J68" s="521">
        <v>57</v>
      </c>
      <c r="K68" s="550">
        <v>87</v>
      </c>
      <c r="L68" s="550">
        <v>92</v>
      </c>
      <c r="M68" s="550"/>
      <c r="N68" s="333"/>
      <c r="O68" s="358"/>
      <c r="P68" s="335"/>
      <c r="Q68" s="52"/>
      <c r="R68" s="2"/>
      <c r="S68" s="461">
        <v>81</v>
      </c>
      <c r="T68" s="346">
        <f t="shared" si="2"/>
        <v>77.400000000000006</v>
      </c>
      <c r="U68" s="340">
        <v>71.509090909090901</v>
      </c>
      <c r="V68" s="191">
        <f t="shared" si="1"/>
        <v>5.8909090909091049</v>
      </c>
    </row>
    <row r="69" spans="1:22">
      <c r="A69" s="48">
        <v>64</v>
      </c>
      <c r="B69" s="49" t="s">
        <v>86</v>
      </c>
      <c r="C69" s="369">
        <v>4.38</v>
      </c>
      <c r="D69" s="491">
        <v>74</v>
      </c>
      <c r="E69" s="369">
        <v>66</v>
      </c>
      <c r="F69" s="448">
        <v>70</v>
      </c>
      <c r="G69" s="461">
        <v>78</v>
      </c>
      <c r="H69" s="358">
        <v>65</v>
      </c>
      <c r="I69" s="358">
        <v>61</v>
      </c>
      <c r="J69" s="521">
        <v>46</v>
      </c>
      <c r="K69" s="550">
        <v>63</v>
      </c>
      <c r="L69" s="550">
        <v>67</v>
      </c>
      <c r="M69" s="550"/>
      <c r="N69" s="333"/>
      <c r="O69" s="358">
        <v>60</v>
      </c>
      <c r="P69" s="335"/>
      <c r="Q69" s="52"/>
      <c r="R69" s="2"/>
      <c r="S69" s="461">
        <v>53</v>
      </c>
      <c r="T69" s="346">
        <f t="shared" si="2"/>
        <v>63.909090909090907</v>
      </c>
      <c r="U69" s="340">
        <v>69.125454545454559</v>
      </c>
      <c r="V69" s="191">
        <f t="shared" si="1"/>
        <v>-5.2163636363636527</v>
      </c>
    </row>
    <row r="70" spans="1:22">
      <c r="A70" s="48">
        <v>65</v>
      </c>
      <c r="B70" s="49" t="s">
        <v>87</v>
      </c>
      <c r="C70" s="369">
        <v>4.71</v>
      </c>
      <c r="D70" s="491">
        <v>78</v>
      </c>
      <c r="E70" s="369">
        <v>64</v>
      </c>
      <c r="F70" s="448">
        <v>76</v>
      </c>
      <c r="G70" s="461">
        <v>74</v>
      </c>
      <c r="H70" s="358">
        <v>52</v>
      </c>
      <c r="I70" s="358">
        <v>67</v>
      </c>
      <c r="J70" s="521">
        <v>60</v>
      </c>
      <c r="K70" s="550">
        <v>75</v>
      </c>
      <c r="L70" s="550">
        <v>79</v>
      </c>
      <c r="M70" s="550"/>
      <c r="N70" s="333"/>
      <c r="O70" s="358"/>
      <c r="P70" s="335"/>
      <c r="Q70" s="52"/>
      <c r="R70" s="2"/>
      <c r="S70" s="461">
        <v>63</v>
      </c>
      <c r="T70" s="346">
        <f t="shared" si="2"/>
        <v>68.8</v>
      </c>
      <c r="U70" s="340">
        <v>71.540909090909082</v>
      </c>
      <c r="V70" s="191">
        <f t="shared" ref="V70:V83" si="3">T70-U70</f>
        <v>-2.740909090909085</v>
      </c>
    </row>
    <row r="71" spans="1:22">
      <c r="A71" s="48">
        <v>66</v>
      </c>
      <c r="B71" s="49" t="s">
        <v>88</v>
      </c>
      <c r="C71" s="369">
        <v>4.63</v>
      </c>
      <c r="D71" s="491">
        <v>78</v>
      </c>
      <c r="E71" s="369">
        <v>70</v>
      </c>
      <c r="F71" s="448">
        <v>75</v>
      </c>
      <c r="G71" s="461">
        <v>58</v>
      </c>
      <c r="H71" s="358"/>
      <c r="I71" s="358">
        <v>67</v>
      </c>
      <c r="J71" s="521">
        <v>71</v>
      </c>
      <c r="K71" s="550">
        <v>74</v>
      </c>
      <c r="L71" s="550"/>
      <c r="M71" s="550"/>
      <c r="N71" s="333"/>
      <c r="O71" s="358"/>
      <c r="P71" s="335"/>
      <c r="Q71" s="52"/>
      <c r="R71" s="2"/>
      <c r="S71" s="461">
        <v>77</v>
      </c>
      <c r="T71" s="346">
        <f t="shared" si="2"/>
        <v>71.25</v>
      </c>
      <c r="U71" s="340">
        <v>69.11363636363636</v>
      </c>
      <c r="V71" s="191">
        <f t="shared" si="3"/>
        <v>2.1363636363636402</v>
      </c>
    </row>
    <row r="72" spans="1:22">
      <c r="A72" s="48">
        <v>67</v>
      </c>
      <c r="B72" s="49" t="s">
        <v>89</v>
      </c>
      <c r="C72" s="369">
        <v>5</v>
      </c>
      <c r="D72" s="491">
        <v>72</v>
      </c>
      <c r="E72" s="369">
        <v>36</v>
      </c>
      <c r="F72" s="448">
        <v>60</v>
      </c>
      <c r="G72" s="462"/>
      <c r="H72" s="358"/>
      <c r="I72" s="358">
        <v>90</v>
      </c>
      <c r="J72" s="521">
        <v>89</v>
      </c>
      <c r="K72" s="550"/>
      <c r="L72" s="550"/>
      <c r="M72" s="550"/>
      <c r="N72" s="333"/>
      <c r="O72" s="358"/>
      <c r="P72" s="335"/>
      <c r="Q72" s="52"/>
      <c r="R72" s="2"/>
      <c r="S72" s="461">
        <v>47</v>
      </c>
      <c r="T72" s="346">
        <f t="shared" si="2"/>
        <v>65.666666666666671</v>
      </c>
      <c r="U72" s="340">
        <v>68.364285714285714</v>
      </c>
      <c r="V72" s="191">
        <f t="shared" si="3"/>
        <v>-2.6976190476190425</v>
      </c>
    </row>
    <row r="73" spans="1:22">
      <c r="A73" s="48">
        <v>68</v>
      </c>
      <c r="B73" s="49" t="s">
        <v>90</v>
      </c>
      <c r="C73" s="369">
        <v>4.5</v>
      </c>
      <c r="D73" s="491">
        <v>73</v>
      </c>
      <c r="E73" s="369">
        <v>67</v>
      </c>
      <c r="F73" s="448">
        <v>84</v>
      </c>
      <c r="G73" s="461"/>
      <c r="H73" s="358"/>
      <c r="I73" s="358"/>
      <c r="J73" s="521">
        <v>55</v>
      </c>
      <c r="K73" s="550"/>
      <c r="L73" s="550"/>
      <c r="M73" s="550"/>
      <c r="N73" s="333"/>
      <c r="O73" s="358"/>
      <c r="P73" s="335"/>
      <c r="Q73" s="52"/>
      <c r="R73" s="2"/>
      <c r="S73" s="461">
        <v>58</v>
      </c>
      <c r="T73" s="346">
        <f t="shared" si="2"/>
        <v>67.400000000000006</v>
      </c>
      <c r="U73" s="340">
        <v>68.458571428571432</v>
      </c>
      <c r="V73" s="191">
        <f t="shared" si="3"/>
        <v>-1.0585714285714261</v>
      </c>
    </row>
    <row r="74" spans="1:22">
      <c r="A74" s="48">
        <v>69</v>
      </c>
      <c r="B74" s="49" t="s">
        <v>91</v>
      </c>
      <c r="C74" s="369">
        <v>4.38</v>
      </c>
      <c r="D74" s="491">
        <v>77</v>
      </c>
      <c r="E74" s="369">
        <v>65</v>
      </c>
      <c r="F74" s="448">
        <v>74</v>
      </c>
      <c r="G74" s="461">
        <v>68</v>
      </c>
      <c r="H74" s="358"/>
      <c r="I74" s="358">
        <v>53</v>
      </c>
      <c r="J74" s="521">
        <v>57</v>
      </c>
      <c r="K74" s="550">
        <v>67</v>
      </c>
      <c r="L74" s="550">
        <v>68</v>
      </c>
      <c r="M74" s="550"/>
      <c r="N74" s="333"/>
      <c r="O74" s="358"/>
      <c r="P74" s="335"/>
      <c r="Q74" s="52"/>
      <c r="R74" s="2"/>
      <c r="S74" s="461">
        <v>65</v>
      </c>
      <c r="T74" s="346">
        <f t="shared" si="2"/>
        <v>66</v>
      </c>
      <c r="U74" s="340">
        <v>78.66</v>
      </c>
      <c r="V74" s="191">
        <f t="shared" si="3"/>
        <v>-12.659999999999997</v>
      </c>
    </row>
    <row r="75" spans="1:22">
      <c r="A75" s="48">
        <v>70</v>
      </c>
      <c r="B75" s="49" t="s">
        <v>92</v>
      </c>
      <c r="C75" s="369">
        <v>4.16</v>
      </c>
      <c r="D75" s="491">
        <v>78</v>
      </c>
      <c r="E75" s="369">
        <v>60</v>
      </c>
      <c r="F75" s="448">
        <v>62</v>
      </c>
      <c r="G75" s="461">
        <v>56</v>
      </c>
      <c r="H75" s="358">
        <v>68</v>
      </c>
      <c r="I75" s="358">
        <v>78</v>
      </c>
      <c r="J75" s="521">
        <v>62</v>
      </c>
      <c r="K75" s="550">
        <v>81</v>
      </c>
      <c r="L75" s="550">
        <v>75</v>
      </c>
      <c r="M75" s="550"/>
      <c r="N75" s="333"/>
      <c r="O75" s="358"/>
      <c r="P75" s="335"/>
      <c r="Q75" s="52"/>
      <c r="R75" s="2"/>
      <c r="S75" s="461">
        <v>76</v>
      </c>
      <c r="T75" s="346">
        <f t="shared" si="2"/>
        <v>69.599999999999994</v>
      </c>
      <c r="U75" s="340">
        <v>68.713636363636382</v>
      </c>
      <c r="V75" s="191">
        <f t="shared" si="3"/>
        <v>0.88636363636361182</v>
      </c>
    </row>
    <row r="76" spans="1:22">
      <c r="A76" s="48">
        <v>71</v>
      </c>
      <c r="B76" s="49" t="s">
        <v>164</v>
      </c>
      <c r="C76" s="369">
        <v>4.46</v>
      </c>
      <c r="D76" s="491">
        <v>73</v>
      </c>
      <c r="E76" s="369">
        <v>63</v>
      </c>
      <c r="F76" s="448">
        <v>77</v>
      </c>
      <c r="G76" s="461">
        <v>70</v>
      </c>
      <c r="H76" s="358">
        <v>81</v>
      </c>
      <c r="I76" s="358"/>
      <c r="J76" s="521"/>
      <c r="K76" s="550">
        <v>65</v>
      </c>
      <c r="L76" s="550">
        <v>74</v>
      </c>
      <c r="M76" s="550"/>
      <c r="N76" s="333"/>
      <c r="O76" s="358"/>
      <c r="P76" s="335"/>
      <c r="Q76" s="52"/>
      <c r="R76" s="2"/>
      <c r="S76" s="461">
        <v>58</v>
      </c>
      <c r="T76" s="346">
        <f t="shared" si="2"/>
        <v>70.125</v>
      </c>
      <c r="U76" s="340">
        <v>56.196000000000005</v>
      </c>
      <c r="V76" s="191"/>
    </row>
    <row r="77" spans="1:22">
      <c r="A77" s="48">
        <v>72</v>
      </c>
      <c r="B77" s="49" t="s">
        <v>163</v>
      </c>
      <c r="C77" s="369">
        <v>4.38</v>
      </c>
      <c r="D77" s="491">
        <v>79</v>
      </c>
      <c r="E77" s="369">
        <v>58</v>
      </c>
      <c r="F77" s="448">
        <v>67</v>
      </c>
      <c r="G77" s="461">
        <v>75</v>
      </c>
      <c r="H77" s="358">
        <v>80</v>
      </c>
      <c r="I77" s="358">
        <v>87</v>
      </c>
      <c r="J77" s="521">
        <v>73</v>
      </c>
      <c r="K77" s="550">
        <v>79</v>
      </c>
      <c r="L77" s="550">
        <v>73</v>
      </c>
      <c r="M77" s="550"/>
      <c r="N77" s="333"/>
      <c r="O77" s="358">
        <v>45</v>
      </c>
      <c r="P77" s="335"/>
      <c r="Q77" s="52"/>
      <c r="R77" s="2"/>
      <c r="S77" s="461">
        <v>51</v>
      </c>
      <c r="T77" s="346">
        <f t="shared" si="2"/>
        <v>69.727272727272734</v>
      </c>
      <c r="U77" s="340">
        <v>65.189090909090908</v>
      </c>
      <c r="V77" s="191"/>
    </row>
    <row r="78" spans="1:22">
      <c r="A78" s="48">
        <v>73</v>
      </c>
      <c r="B78" s="49" t="s">
        <v>93</v>
      </c>
      <c r="C78" s="369">
        <v>5</v>
      </c>
      <c r="D78" s="491">
        <v>61</v>
      </c>
      <c r="E78" s="369">
        <v>63</v>
      </c>
      <c r="F78" s="448">
        <v>67</v>
      </c>
      <c r="G78" s="461"/>
      <c r="H78" s="358"/>
      <c r="I78" s="358"/>
      <c r="J78" s="521"/>
      <c r="K78" s="550"/>
      <c r="L78" s="550"/>
      <c r="M78" s="550"/>
      <c r="N78" s="333"/>
      <c r="O78" s="358"/>
      <c r="P78" s="335"/>
      <c r="Q78" s="52"/>
      <c r="R78" s="2"/>
      <c r="S78" s="461"/>
      <c r="T78" s="346">
        <f t="shared" si="2"/>
        <v>63.666666666666664</v>
      </c>
      <c r="U78" s="340">
        <v>54.349999999999994</v>
      </c>
      <c r="V78" s="191">
        <f t="shared" si="3"/>
        <v>9.31666666666667</v>
      </c>
    </row>
    <row r="79" spans="1:22">
      <c r="A79" s="375"/>
      <c r="B79" s="376" t="s">
        <v>161</v>
      </c>
      <c r="C79" s="484"/>
      <c r="D79" s="494"/>
      <c r="E79" s="484"/>
      <c r="F79" s="449"/>
      <c r="G79" s="463"/>
      <c r="H79" s="378"/>
      <c r="I79" s="378"/>
      <c r="J79" s="522"/>
      <c r="K79" s="551"/>
      <c r="L79" s="551"/>
      <c r="M79" s="551"/>
      <c r="N79" s="377"/>
      <c r="O79" s="378"/>
      <c r="P79" s="379"/>
      <c r="Q79" s="380"/>
      <c r="R79" s="381"/>
      <c r="S79" s="463"/>
      <c r="T79" s="556"/>
      <c r="U79" s="382">
        <v>60.55</v>
      </c>
      <c r="V79" s="383">
        <f t="shared" si="3"/>
        <v>-60.55</v>
      </c>
    </row>
    <row r="80" spans="1:22">
      <c r="A80" s="48">
        <v>74</v>
      </c>
      <c r="B80" s="49" t="s">
        <v>115</v>
      </c>
      <c r="C80" s="369">
        <v>5</v>
      </c>
      <c r="D80" s="491">
        <v>81</v>
      </c>
      <c r="E80" s="369">
        <v>76</v>
      </c>
      <c r="F80" s="448">
        <v>87</v>
      </c>
      <c r="G80" s="461">
        <v>90</v>
      </c>
      <c r="H80" s="358"/>
      <c r="I80" s="358">
        <v>73</v>
      </c>
      <c r="J80" s="521">
        <v>47</v>
      </c>
      <c r="K80" s="550"/>
      <c r="L80" s="550"/>
      <c r="M80" s="550"/>
      <c r="N80" s="333"/>
      <c r="O80" s="358"/>
      <c r="P80" s="335"/>
      <c r="Q80" s="52"/>
      <c r="R80" s="2"/>
      <c r="S80" s="461">
        <v>62</v>
      </c>
      <c r="T80" s="346">
        <f>AVERAGE(D80:S80)</f>
        <v>73.714285714285708</v>
      </c>
      <c r="U80" s="340">
        <v>76.38636363636364</v>
      </c>
      <c r="V80" s="191">
        <f t="shared" si="3"/>
        <v>-2.672077922077932</v>
      </c>
    </row>
    <row r="81" spans="1:22">
      <c r="A81" s="48">
        <v>75</v>
      </c>
      <c r="B81" s="49" t="s">
        <v>113</v>
      </c>
      <c r="C81" s="369">
        <v>4.5</v>
      </c>
      <c r="D81" s="491">
        <v>70</v>
      </c>
      <c r="E81" s="369">
        <v>82</v>
      </c>
      <c r="F81" s="448">
        <v>67</v>
      </c>
      <c r="G81" s="461"/>
      <c r="H81" s="358">
        <v>40</v>
      </c>
      <c r="I81" s="358">
        <v>56</v>
      </c>
      <c r="J81" s="521">
        <v>82</v>
      </c>
      <c r="K81" s="550"/>
      <c r="L81" s="550"/>
      <c r="M81" s="550"/>
      <c r="N81" s="333"/>
      <c r="O81" s="358"/>
      <c r="P81" s="335"/>
      <c r="Q81" s="52"/>
      <c r="R81" s="2"/>
      <c r="S81" s="461"/>
      <c r="T81" s="346">
        <f>AVERAGE(D81:S81)</f>
        <v>66.166666666666671</v>
      </c>
      <c r="U81" s="340">
        <v>72.86363636363636</v>
      </c>
      <c r="V81" s="191">
        <f t="shared" si="3"/>
        <v>-6.6969696969696884</v>
      </c>
    </row>
    <row r="82" spans="1:22">
      <c r="A82" s="48">
        <v>76</v>
      </c>
      <c r="B82" s="49" t="s">
        <v>125</v>
      </c>
      <c r="C82" s="369">
        <v>4.33</v>
      </c>
      <c r="D82" s="491">
        <v>68</v>
      </c>
      <c r="E82" s="369">
        <v>46</v>
      </c>
      <c r="F82" s="448">
        <v>61</v>
      </c>
      <c r="G82" s="461">
        <v>52</v>
      </c>
      <c r="H82" s="358">
        <v>56</v>
      </c>
      <c r="I82" s="358">
        <v>7</v>
      </c>
      <c r="J82" s="521">
        <v>47</v>
      </c>
      <c r="K82" s="550">
        <v>67</v>
      </c>
      <c r="L82" s="550">
        <v>64</v>
      </c>
      <c r="M82" s="550"/>
      <c r="N82" s="333"/>
      <c r="O82" s="358"/>
      <c r="P82" s="335"/>
      <c r="Q82" s="52"/>
      <c r="R82" s="2"/>
      <c r="S82" s="461">
        <v>38</v>
      </c>
      <c r="T82" s="346">
        <f>AVERAGE(D82:S82)</f>
        <v>50.6</v>
      </c>
      <c r="U82" s="340">
        <v>63.935000000000002</v>
      </c>
      <c r="V82" s="191">
        <f t="shared" si="3"/>
        <v>-13.335000000000001</v>
      </c>
    </row>
    <row r="83" spans="1:22">
      <c r="A83" s="359">
        <v>77</v>
      </c>
      <c r="B83" s="360" t="s">
        <v>162</v>
      </c>
      <c r="C83" s="485">
        <v>5</v>
      </c>
      <c r="D83" s="495">
        <v>76</v>
      </c>
      <c r="E83" s="485">
        <v>42</v>
      </c>
      <c r="F83" s="450">
        <v>70</v>
      </c>
      <c r="G83" s="464"/>
      <c r="H83" s="362">
        <v>62</v>
      </c>
      <c r="I83" s="362">
        <v>75</v>
      </c>
      <c r="J83" s="524">
        <v>62</v>
      </c>
      <c r="K83" s="552"/>
      <c r="L83" s="552">
        <v>75</v>
      </c>
      <c r="M83" s="552"/>
      <c r="N83" s="361"/>
      <c r="O83" s="362"/>
      <c r="P83" s="363"/>
      <c r="Q83" s="364"/>
      <c r="R83" s="75"/>
      <c r="S83" s="464">
        <v>49</v>
      </c>
      <c r="T83" s="346">
        <f>AVERAGE(D83:S83)</f>
        <v>63.875</v>
      </c>
      <c r="U83" s="365">
        <v>69.61</v>
      </c>
      <c r="V83" s="366">
        <f t="shared" si="3"/>
        <v>-5.7349999999999994</v>
      </c>
    </row>
    <row r="84" spans="1:22" ht="45.75" thickBot="1">
      <c r="A84" s="384">
        <v>78</v>
      </c>
      <c r="B84" s="367" t="s">
        <v>189</v>
      </c>
      <c r="C84" s="486"/>
      <c r="D84" s="465">
        <v>75</v>
      </c>
      <c r="E84" s="486">
        <v>59</v>
      </c>
      <c r="F84" s="481"/>
      <c r="G84" s="465"/>
      <c r="H84" s="371"/>
      <c r="I84" s="371"/>
      <c r="J84" s="525"/>
      <c r="K84" s="553">
        <v>75</v>
      </c>
      <c r="L84" s="553">
        <v>87</v>
      </c>
      <c r="M84" s="553"/>
      <c r="N84" s="373"/>
      <c r="O84" s="371"/>
      <c r="P84" s="374"/>
      <c r="Q84" s="370"/>
      <c r="R84" s="370"/>
      <c r="S84" s="465"/>
      <c r="T84" s="346">
        <f>AVERAGE(D84:S84)</f>
        <v>74</v>
      </c>
      <c r="U84" s="372"/>
      <c r="V84" s="370"/>
    </row>
    <row r="85" spans="1:22">
      <c r="T85" s="347">
        <f>AVERAGE(T5:T84)</f>
        <v>65.044137344137354</v>
      </c>
      <c r="U85" s="347">
        <f>AVERAGE(U5:U84)</f>
        <v>65.59342437555415</v>
      </c>
    </row>
  </sheetData>
  <mergeCells count="5">
    <mergeCell ref="A1:V1"/>
    <mergeCell ref="A2:A4"/>
    <mergeCell ref="T2:T4"/>
    <mergeCell ref="U2:U4"/>
    <mergeCell ref="V2:V4"/>
  </mergeCells>
  <pageMargins left="0.70866141732283472" right="0.70866141732283472" top="0.74803149606299213" bottom="0.74803149606299213" header="0.31496062992125984" footer="0.31496062992125984"/>
  <pageSetup paperSize="9" scale="75" fitToHeight="2" orientation="landscape" verticalDpi="0" r:id="rId1"/>
</worksheet>
</file>

<file path=xl/worksheets/sheet9.xml><?xml version="1.0" encoding="utf-8"?>
<worksheet xmlns="http://schemas.openxmlformats.org/spreadsheetml/2006/main" xmlns:r="http://schemas.openxmlformats.org/officeDocument/2006/relationships">
  <dimension ref="A1:BV83"/>
  <sheetViews>
    <sheetView workbookViewId="0">
      <pane xSplit="2" ySplit="3" topLeftCell="C4" activePane="bottomRight" state="frozen"/>
      <selection pane="topRight" activeCell="C1" sqref="C1"/>
      <selection pane="bottomLeft" activeCell="A4" sqref="A4"/>
      <selection pane="bottomRight" activeCell="P13" sqref="P13"/>
    </sheetView>
  </sheetViews>
  <sheetFormatPr defaultColWidth="16.140625" defaultRowHeight="15"/>
  <cols>
    <col min="1" max="1" width="3.42578125" style="18" customWidth="1"/>
    <col min="2" max="2" width="16.7109375" style="18" customWidth="1"/>
    <col min="3" max="3" width="5.140625" style="392" bestFit="1" customWidth="1"/>
    <col min="4" max="4" width="3.28515625" style="18" bestFit="1" customWidth="1"/>
    <col min="5" max="5" width="3.28515625" style="79" bestFit="1" customWidth="1"/>
    <col min="6" max="7" width="3.28515625" style="18" bestFit="1" customWidth="1"/>
    <col min="8" max="8" width="5" style="18" bestFit="1" customWidth="1"/>
    <col min="9" max="9" width="4.5703125" style="18" customWidth="1"/>
    <col min="10" max="10" width="4.28515625" style="18" customWidth="1"/>
    <col min="11" max="11" width="5" style="392" bestFit="1" customWidth="1"/>
    <col min="12" max="15" width="3.28515625" style="18" bestFit="1" customWidth="1"/>
    <col min="16" max="16" width="5" style="392" bestFit="1" customWidth="1"/>
    <col min="17" max="20" width="3.28515625" style="18" bestFit="1" customWidth="1"/>
    <col min="21" max="21" width="5" style="392" bestFit="1" customWidth="1"/>
    <col min="22" max="22" width="4" style="18" customWidth="1"/>
    <col min="23" max="25" width="3.28515625" style="18" bestFit="1" customWidth="1"/>
    <col min="26" max="26" width="5" style="392" bestFit="1" customWidth="1"/>
    <col min="27" max="27" width="4" style="18" bestFit="1" customWidth="1"/>
    <col min="28" max="29" width="3.28515625" style="18" bestFit="1" customWidth="1"/>
    <col min="30" max="30" width="4" style="18" bestFit="1" customWidth="1"/>
    <col min="31" max="31" width="5" style="392" bestFit="1" customWidth="1"/>
    <col min="32" max="33" width="3.28515625" style="18" bestFit="1" customWidth="1"/>
    <col min="34" max="34" width="4" style="18" bestFit="1" customWidth="1"/>
    <col min="35" max="35" width="3.28515625" style="18" bestFit="1" customWidth="1"/>
    <col min="36" max="36" width="5" style="392" bestFit="1" customWidth="1"/>
    <col min="37" max="39" width="3.28515625" style="18" bestFit="1" customWidth="1"/>
    <col min="40" max="40" width="4" style="18" bestFit="1" customWidth="1"/>
    <col min="41" max="41" width="5" style="392" bestFit="1" customWidth="1"/>
    <col min="42" max="45" width="3.28515625" style="18" bestFit="1" customWidth="1"/>
    <col min="46" max="46" width="5" style="392" bestFit="1" customWidth="1"/>
    <col min="47" max="47" width="3.28515625" style="18" bestFit="1" customWidth="1"/>
    <col min="48" max="48" width="4" style="18" bestFit="1" customWidth="1"/>
    <col min="49" max="49" width="3.28515625" style="18" bestFit="1" customWidth="1"/>
    <col min="50" max="50" width="4" style="18" bestFit="1" customWidth="1"/>
    <col min="51" max="51" width="5" style="392" bestFit="1" customWidth="1"/>
    <col min="52" max="52" width="3.28515625" style="18" bestFit="1" customWidth="1"/>
    <col min="53" max="53" width="4" style="18" bestFit="1" customWidth="1"/>
    <col min="54" max="55" width="3.28515625" style="18" bestFit="1" customWidth="1"/>
    <col min="56" max="56" width="5" style="392" bestFit="1" customWidth="1"/>
    <col min="57" max="60" width="3.28515625" style="18" bestFit="1" customWidth="1"/>
    <col min="61" max="61" width="5" style="392" bestFit="1" customWidth="1"/>
    <col min="62" max="65" width="3.28515625" style="18" bestFit="1" customWidth="1"/>
    <col min="66" max="66" width="5" style="392" bestFit="1" customWidth="1"/>
    <col min="67" max="67" width="3.28515625" style="18" bestFit="1" customWidth="1"/>
    <col min="68" max="68" width="4" style="18" bestFit="1" customWidth="1"/>
    <col min="69" max="69" width="3.28515625" style="18" bestFit="1" customWidth="1"/>
    <col min="70" max="70" width="5" style="392" bestFit="1" customWidth="1"/>
    <col min="71" max="71" width="3.28515625" style="248" bestFit="1" customWidth="1"/>
    <col min="72" max="74" width="3.28515625" style="18" bestFit="1" customWidth="1"/>
    <col min="75" max="16384" width="16.140625" style="18"/>
  </cols>
  <sheetData>
    <row r="1" spans="1:74" ht="16.5" thickBot="1">
      <c r="A1" s="766" t="s">
        <v>173</v>
      </c>
      <c r="B1" s="766"/>
      <c r="C1" s="766"/>
      <c r="D1" s="766"/>
      <c r="E1" s="766"/>
      <c r="F1" s="766"/>
      <c r="G1" s="766"/>
      <c r="H1" s="766"/>
      <c r="I1" s="766"/>
      <c r="J1" s="766"/>
      <c r="K1" s="766"/>
      <c r="L1" s="766"/>
      <c r="M1" s="766"/>
      <c r="N1" s="766"/>
      <c r="O1" s="766"/>
      <c r="P1" s="766"/>
      <c r="Q1" s="766"/>
      <c r="R1" s="766"/>
      <c r="S1" s="766"/>
      <c r="T1" s="766"/>
      <c r="U1" s="766"/>
      <c r="V1" s="766"/>
      <c r="W1" s="766"/>
      <c r="X1" s="766"/>
      <c r="Y1" s="766"/>
      <c r="Z1" s="766"/>
      <c r="AA1" s="766"/>
      <c r="AB1" s="766"/>
      <c r="AC1" s="766"/>
      <c r="AD1" s="766"/>
      <c r="AE1" s="386"/>
      <c r="AF1" s="387"/>
      <c r="AG1" s="387"/>
      <c r="AH1" s="387"/>
      <c r="AI1" s="387"/>
      <c r="AJ1" s="387"/>
      <c r="AK1" s="16"/>
      <c r="AL1" s="16"/>
      <c r="AM1" s="16"/>
      <c r="AN1" s="16"/>
      <c r="AO1" s="16"/>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row>
    <row r="2" spans="1:74" ht="15" customHeight="1">
      <c r="A2" s="767"/>
      <c r="B2" s="769" t="s">
        <v>32</v>
      </c>
      <c r="C2" s="771" t="s">
        <v>118</v>
      </c>
      <c r="D2" s="772"/>
      <c r="E2" s="772"/>
      <c r="F2" s="772"/>
      <c r="G2" s="773"/>
      <c r="H2" s="771" t="s">
        <v>230</v>
      </c>
      <c r="I2" s="772"/>
      <c r="J2" s="773"/>
      <c r="K2" s="774" t="s">
        <v>231</v>
      </c>
      <c r="L2" s="775"/>
      <c r="M2" s="775"/>
      <c r="N2" s="775"/>
      <c r="O2" s="776"/>
      <c r="P2" s="774" t="s">
        <v>12</v>
      </c>
      <c r="Q2" s="775"/>
      <c r="R2" s="775"/>
      <c r="S2" s="775"/>
      <c r="T2" s="776"/>
      <c r="U2" s="774" t="s">
        <v>13</v>
      </c>
      <c r="V2" s="775"/>
      <c r="W2" s="775"/>
      <c r="X2" s="775"/>
      <c r="Y2" s="776"/>
      <c r="Z2" s="774" t="s">
        <v>11</v>
      </c>
      <c r="AA2" s="775"/>
      <c r="AB2" s="775"/>
      <c r="AC2" s="775"/>
      <c r="AD2" s="776"/>
      <c r="AE2" s="774" t="s">
        <v>14</v>
      </c>
      <c r="AF2" s="775"/>
      <c r="AG2" s="775"/>
      <c r="AH2" s="775"/>
      <c r="AI2" s="776"/>
      <c r="AJ2" s="777" t="s">
        <v>9</v>
      </c>
      <c r="AK2" s="778"/>
      <c r="AL2" s="778"/>
      <c r="AM2" s="778"/>
      <c r="AN2" s="778"/>
      <c r="AO2" s="777" t="s">
        <v>15</v>
      </c>
      <c r="AP2" s="778"/>
      <c r="AQ2" s="778"/>
      <c r="AR2" s="778"/>
      <c r="AS2" s="779"/>
      <c r="AT2" s="777" t="s">
        <v>29</v>
      </c>
      <c r="AU2" s="778"/>
      <c r="AV2" s="778"/>
      <c r="AW2" s="778"/>
      <c r="AX2" s="779"/>
      <c r="AY2" s="774" t="s">
        <v>158</v>
      </c>
      <c r="AZ2" s="775"/>
      <c r="BA2" s="775"/>
      <c r="BB2" s="775"/>
      <c r="BC2" s="776"/>
      <c r="BD2" s="777" t="s">
        <v>36</v>
      </c>
      <c r="BE2" s="778"/>
      <c r="BF2" s="778"/>
      <c r="BG2" s="778"/>
      <c r="BH2" s="779"/>
      <c r="BI2" s="777" t="s">
        <v>37</v>
      </c>
      <c r="BJ2" s="778"/>
      <c r="BK2" s="778"/>
      <c r="BL2" s="778"/>
      <c r="BM2" s="779"/>
      <c r="BN2" s="777" t="s">
        <v>38</v>
      </c>
      <c r="BO2" s="778"/>
      <c r="BP2" s="778"/>
      <c r="BQ2" s="779"/>
      <c r="BR2" s="780" t="s">
        <v>167</v>
      </c>
      <c r="BS2" s="781"/>
      <c r="BT2" s="781"/>
      <c r="BU2" s="781"/>
      <c r="BV2" s="782"/>
    </row>
    <row r="3" spans="1:74" ht="27" thickBot="1">
      <c r="A3" s="768"/>
      <c r="B3" s="770"/>
      <c r="C3" s="394">
        <v>2022</v>
      </c>
      <c r="D3" s="178">
        <v>2021</v>
      </c>
      <c r="E3" s="178">
        <v>2020</v>
      </c>
      <c r="F3" s="179">
        <v>2019</v>
      </c>
      <c r="G3" s="395">
        <v>2018</v>
      </c>
      <c r="H3" s="394">
        <v>2022</v>
      </c>
      <c r="I3" s="179">
        <v>2019</v>
      </c>
      <c r="J3" s="395">
        <v>2018</v>
      </c>
      <c r="K3" s="394">
        <v>2022</v>
      </c>
      <c r="L3" s="179">
        <v>2021</v>
      </c>
      <c r="M3" s="179">
        <v>2020</v>
      </c>
      <c r="N3" s="179">
        <v>2019</v>
      </c>
      <c r="O3" s="395">
        <v>2018</v>
      </c>
      <c r="P3" s="394">
        <v>2022</v>
      </c>
      <c r="Q3" s="179">
        <v>2021</v>
      </c>
      <c r="R3" s="179">
        <v>2020</v>
      </c>
      <c r="S3" s="179">
        <v>2019</v>
      </c>
      <c r="T3" s="395">
        <v>2018</v>
      </c>
      <c r="U3" s="394">
        <v>2022</v>
      </c>
      <c r="V3" s="179">
        <v>2021</v>
      </c>
      <c r="W3" s="179">
        <v>2020</v>
      </c>
      <c r="X3" s="179">
        <v>2019</v>
      </c>
      <c r="Y3" s="395">
        <v>2018</v>
      </c>
      <c r="Z3" s="394">
        <v>2022</v>
      </c>
      <c r="AA3" s="179">
        <v>2021</v>
      </c>
      <c r="AB3" s="179">
        <v>2020</v>
      </c>
      <c r="AC3" s="179">
        <v>2019</v>
      </c>
      <c r="AD3" s="395">
        <v>2018</v>
      </c>
      <c r="AE3" s="394">
        <v>2022</v>
      </c>
      <c r="AF3" s="179">
        <v>2021</v>
      </c>
      <c r="AG3" s="179">
        <v>2020</v>
      </c>
      <c r="AH3" s="179">
        <v>2019</v>
      </c>
      <c r="AI3" s="395">
        <v>2018</v>
      </c>
      <c r="AJ3" s="394">
        <v>2022</v>
      </c>
      <c r="AK3" s="179">
        <v>2021</v>
      </c>
      <c r="AL3" s="179">
        <v>2020</v>
      </c>
      <c r="AM3" s="179">
        <v>2019</v>
      </c>
      <c r="AN3" s="393">
        <v>2018</v>
      </c>
      <c r="AO3" s="394">
        <v>2022</v>
      </c>
      <c r="AP3" s="179">
        <v>2021</v>
      </c>
      <c r="AQ3" s="179">
        <v>2020</v>
      </c>
      <c r="AR3" s="179">
        <v>2019</v>
      </c>
      <c r="AS3" s="395">
        <v>2018</v>
      </c>
      <c r="AT3" s="394">
        <v>2022</v>
      </c>
      <c r="AU3" s="179">
        <v>2021</v>
      </c>
      <c r="AV3" s="179">
        <v>2020</v>
      </c>
      <c r="AW3" s="179">
        <v>2019</v>
      </c>
      <c r="AX3" s="395">
        <v>2018</v>
      </c>
      <c r="AY3" s="394">
        <v>2022</v>
      </c>
      <c r="AZ3" s="179">
        <v>2021</v>
      </c>
      <c r="BA3" s="179">
        <v>2020</v>
      </c>
      <c r="BB3" s="179">
        <v>2019</v>
      </c>
      <c r="BC3" s="395">
        <v>2018</v>
      </c>
      <c r="BD3" s="394">
        <v>2022</v>
      </c>
      <c r="BE3" s="179">
        <v>2021</v>
      </c>
      <c r="BF3" s="179">
        <v>2020</v>
      </c>
      <c r="BG3" s="179">
        <v>2019</v>
      </c>
      <c r="BH3" s="395">
        <v>2018</v>
      </c>
      <c r="BI3" s="394">
        <v>2022</v>
      </c>
      <c r="BJ3" s="179">
        <v>2021</v>
      </c>
      <c r="BK3" s="179">
        <v>2020</v>
      </c>
      <c r="BL3" s="179">
        <v>2019</v>
      </c>
      <c r="BM3" s="395">
        <v>2018</v>
      </c>
      <c r="BN3" s="394">
        <v>2022</v>
      </c>
      <c r="BO3" s="179">
        <v>2021</v>
      </c>
      <c r="BP3" s="179">
        <v>2020</v>
      </c>
      <c r="BQ3" s="395">
        <v>2018</v>
      </c>
      <c r="BR3" s="394">
        <v>2022</v>
      </c>
      <c r="BS3" s="179">
        <v>2021</v>
      </c>
      <c r="BT3" s="179">
        <v>2020</v>
      </c>
      <c r="BU3" s="179">
        <v>2019</v>
      </c>
      <c r="BV3" s="395">
        <v>2018</v>
      </c>
    </row>
    <row r="4" spans="1:74">
      <c r="A4" s="388">
        <v>1</v>
      </c>
      <c r="B4" s="389" t="s">
        <v>95</v>
      </c>
      <c r="C4" s="454">
        <v>79</v>
      </c>
      <c r="D4" s="399">
        <v>84.01</v>
      </c>
      <c r="E4" s="398">
        <v>83.3</v>
      </c>
      <c r="F4" s="398">
        <v>83.44</v>
      </c>
      <c r="G4" s="405">
        <v>84.05</v>
      </c>
      <c r="H4" s="672">
        <v>4.42</v>
      </c>
      <c r="I4" s="682">
        <v>4.76</v>
      </c>
      <c r="J4" s="679">
        <v>4.78</v>
      </c>
      <c r="K4" s="406">
        <v>69</v>
      </c>
      <c r="L4" s="400">
        <v>67.319999999999993</v>
      </c>
      <c r="M4" s="407">
        <v>69.12</v>
      </c>
      <c r="N4" s="407">
        <v>75.02</v>
      </c>
      <c r="O4" s="408">
        <v>68.95</v>
      </c>
      <c r="P4" s="471">
        <v>74</v>
      </c>
      <c r="Q4" s="400">
        <v>73.31</v>
      </c>
      <c r="R4" s="409">
        <v>76.03</v>
      </c>
      <c r="S4" s="407">
        <v>74.36</v>
      </c>
      <c r="T4" s="408">
        <v>72.400000000000006</v>
      </c>
      <c r="U4" s="466">
        <v>70</v>
      </c>
      <c r="V4" s="400">
        <v>63.72</v>
      </c>
      <c r="W4" s="409">
        <v>73.47</v>
      </c>
      <c r="X4" s="407">
        <v>72.209999999999994</v>
      </c>
      <c r="Y4" s="408">
        <v>70.25</v>
      </c>
      <c r="Z4" s="496">
        <v>71</v>
      </c>
      <c r="AA4" s="400">
        <v>80.5</v>
      </c>
      <c r="AB4" s="409">
        <v>79.599999999999994</v>
      </c>
      <c r="AC4" s="407">
        <v>75.849999999999994</v>
      </c>
      <c r="AD4" s="408">
        <v>79</v>
      </c>
      <c r="AE4" s="466">
        <v>77</v>
      </c>
      <c r="AF4" s="400">
        <v>60.57</v>
      </c>
      <c r="AG4" s="409">
        <v>66.650000000000006</v>
      </c>
      <c r="AH4" s="407">
        <v>79.040000000000006</v>
      </c>
      <c r="AI4" s="408">
        <v>76.33</v>
      </c>
      <c r="AJ4" s="496">
        <v>67</v>
      </c>
      <c r="AK4" s="400">
        <v>52.6</v>
      </c>
      <c r="AL4" s="409">
        <v>72.2</v>
      </c>
      <c r="AM4" s="407">
        <v>68.66</v>
      </c>
      <c r="AN4" s="410">
        <v>60.76</v>
      </c>
      <c r="AO4" s="526">
        <v>60</v>
      </c>
      <c r="AP4" s="400">
        <v>62.33</v>
      </c>
      <c r="AQ4" s="407">
        <v>62.3</v>
      </c>
      <c r="AR4" s="407">
        <v>65.64</v>
      </c>
      <c r="AS4" s="408">
        <v>63.09</v>
      </c>
      <c r="AT4" s="557">
        <v>78</v>
      </c>
      <c r="AU4" s="404">
        <v>80</v>
      </c>
      <c r="AV4" s="407">
        <v>79</v>
      </c>
      <c r="AW4" s="407">
        <v>75.81</v>
      </c>
      <c r="AX4" s="408">
        <v>85.38</v>
      </c>
      <c r="AY4" s="496"/>
      <c r="AZ4" s="400"/>
      <c r="BA4" s="409">
        <v>73</v>
      </c>
      <c r="BB4" s="407"/>
      <c r="BC4" s="408"/>
      <c r="BD4" s="554">
        <v>82</v>
      </c>
      <c r="BE4" s="400">
        <v>83.26</v>
      </c>
      <c r="BF4" s="407">
        <v>79.72</v>
      </c>
      <c r="BG4" s="407">
        <v>83.66</v>
      </c>
      <c r="BH4" s="408">
        <v>73.900000000000006</v>
      </c>
      <c r="BI4" s="406">
        <v>78</v>
      </c>
      <c r="BJ4" s="411"/>
      <c r="BK4" s="407"/>
      <c r="BL4" s="407"/>
      <c r="BM4" s="408"/>
      <c r="BN4" s="406">
        <v>91</v>
      </c>
      <c r="BO4" s="411"/>
      <c r="BP4" s="407"/>
      <c r="BQ4" s="408"/>
      <c r="BR4" s="406">
        <f>AVERAGE(C4,K4,P4,U4,Z4,AE4,AJ4,AO4,AT4,BD4,BI4,BN4)</f>
        <v>74.666666666666671</v>
      </c>
      <c r="BS4" s="407">
        <v>71.060909090909092</v>
      </c>
      <c r="BT4" s="412">
        <v>74.05</v>
      </c>
      <c r="BU4" s="407">
        <v>75.36</v>
      </c>
      <c r="BV4" s="408">
        <v>73.41</v>
      </c>
    </row>
    <row r="5" spans="1:74">
      <c r="A5" s="390">
        <v>2</v>
      </c>
      <c r="B5" s="22" t="s">
        <v>96</v>
      </c>
      <c r="C5" s="455">
        <v>80</v>
      </c>
      <c r="D5" s="399">
        <v>82.98</v>
      </c>
      <c r="E5" s="399">
        <v>81.83</v>
      </c>
      <c r="F5" s="399">
        <v>83.26</v>
      </c>
      <c r="G5" s="413">
        <v>82.21</v>
      </c>
      <c r="H5" s="673">
        <v>4.42</v>
      </c>
      <c r="I5" s="682">
        <v>4.8600000000000003</v>
      </c>
      <c r="J5" s="679">
        <v>4.9000000000000004</v>
      </c>
      <c r="K5" s="414">
        <v>68</v>
      </c>
      <c r="L5" s="400">
        <v>70.209999999999994</v>
      </c>
      <c r="M5" s="400">
        <v>66</v>
      </c>
      <c r="N5" s="400">
        <v>70.62</v>
      </c>
      <c r="O5" s="415">
        <v>66.849999999999994</v>
      </c>
      <c r="P5" s="472">
        <v>81</v>
      </c>
      <c r="Q5" s="400">
        <v>81.03</v>
      </c>
      <c r="R5" s="400">
        <v>71.61</v>
      </c>
      <c r="S5" s="400">
        <v>76.73</v>
      </c>
      <c r="T5" s="415">
        <v>76.34</v>
      </c>
      <c r="U5" s="467">
        <v>80</v>
      </c>
      <c r="V5" s="400">
        <v>70.3</v>
      </c>
      <c r="W5" s="403">
        <v>65.5</v>
      </c>
      <c r="X5" s="400">
        <v>77.62</v>
      </c>
      <c r="Y5" s="415">
        <v>70.91</v>
      </c>
      <c r="Z5" s="497">
        <v>64</v>
      </c>
      <c r="AA5" s="400">
        <v>80.569999999999993</v>
      </c>
      <c r="AB5" s="400">
        <v>78.33</v>
      </c>
      <c r="AC5" s="400">
        <v>78.42</v>
      </c>
      <c r="AD5" s="415">
        <v>78.849999999999994</v>
      </c>
      <c r="AE5" s="467">
        <v>59</v>
      </c>
      <c r="AF5" s="400">
        <v>72.540000000000006</v>
      </c>
      <c r="AG5" s="400">
        <v>64.900000000000006</v>
      </c>
      <c r="AH5" s="400">
        <v>66.349999999999994</v>
      </c>
      <c r="AI5" s="415">
        <v>59.31</v>
      </c>
      <c r="AJ5" s="497">
        <v>59</v>
      </c>
      <c r="AK5" s="400">
        <v>63.37</v>
      </c>
      <c r="AL5" s="400">
        <v>69.16</v>
      </c>
      <c r="AM5" s="400">
        <v>78.61</v>
      </c>
      <c r="AN5" s="416">
        <v>69</v>
      </c>
      <c r="AO5" s="527">
        <v>61</v>
      </c>
      <c r="AP5" s="400">
        <v>52.83</v>
      </c>
      <c r="AQ5" s="400">
        <v>64.66</v>
      </c>
      <c r="AR5" s="400">
        <v>77.28</v>
      </c>
      <c r="AS5" s="415">
        <v>71.14</v>
      </c>
      <c r="AT5" s="555">
        <v>73</v>
      </c>
      <c r="AU5" s="400">
        <v>78</v>
      </c>
      <c r="AV5" s="400">
        <v>80.42</v>
      </c>
      <c r="AW5" s="400">
        <v>79</v>
      </c>
      <c r="AX5" s="415">
        <v>80.33</v>
      </c>
      <c r="AY5" s="497"/>
      <c r="AZ5" s="400">
        <v>61</v>
      </c>
      <c r="BA5" s="400">
        <v>92</v>
      </c>
      <c r="BB5" s="400"/>
      <c r="BC5" s="415"/>
      <c r="BD5" s="555">
        <v>86</v>
      </c>
      <c r="BE5" s="400">
        <v>81.45</v>
      </c>
      <c r="BF5" s="400">
        <v>83.9</v>
      </c>
      <c r="BG5" s="400">
        <v>88.37</v>
      </c>
      <c r="BH5" s="415">
        <v>76.77</v>
      </c>
      <c r="BI5" s="414"/>
      <c r="BJ5" s="417"/>
      <c r="BK5" s="400"/>
      <c r="BL5" s="400">
        <v>94</v>
      </c>
      <c r="BM5" s="415"/>
      <c r="BN5" s="414"/>
      <c r="BO5" s="417"/>
      <c r="BP5" s="400"/>
      <c r="BQ5" s="415"/>
      <c r="BR5" s="406">
        <f>AVERAGE(C5,K5,P5,U5,Z5,AE5,AJ5,AO5,AT5,BD5)</f>
        <v>71.099999999999994</v>
      </c>
      <c r="BS5" s="400">
        <v>72.389166666666668</v>
      </c>
      <c r="BT5" s="418">
        <v>74.39</v>
      </c>
      <c r="BU5" s="400">
        <v>79.11</v>
      </c>
      <c r="BV5" s="415">
        <v>73.17</v>
      </c>
    </row>
    <row r="6" spans="1:74">
      <c r="A6" s="390">
        <v>3</v>
      </c>
      <c r="B6" s="32" t="s">
        <v>97</v>
      </c>
      <c r="C6" s="455">
        <v>80</v>
      </c>
      <c r="D6" s="399">
        <v>85.11</v>
      </c>
      <c r="E6" s="399">
        <v>82.08</v>
      </c>
      <c r="F6" s="399">
        <v>79.819999999999993</v>
      </c>
      <c r="G6" s="413">
        <v>79.239999999999995</v>
      </c>
      <c r="H6" s="674">
        <v>4.47</v>
      </c>
      <c r="I6" s="682">
        <v>4.71</v>
      </c>
      <c r="J6" s="679">
        <v>4.78</v>
      </c>
      <c r="K6" s="419">
        <v>64</v>
      </c>
      <c r="L6" s="400">
        <v>72</v>
      </c>
      <c r="M6" s="400">
        <v>66.680000000000007</v>
      </c>
      <c r="N6" s="400">
        <v>68.069999999999993</v>
      </c>
      <c r="O6" s="415">
        <v>61.46</v>
      </c>
      <c r="P6" s="473">
        <v>81</v>
      </c>
      <c r="Q6" s="400">
        <v>80.64</v>
      </c>
      <c r="R6" s="400">
        <v>66.62</v>
      </c>
      <c r="S6" s="400">
        <v>73.650000000000006</v>
      </c>
      <c r="T6" s="415">
        <v>69.3</v>
      </c>
      <c r="U6" s="467">
        <v>72</v>
      </c>
      <c r="V6" s="400">
        <v>80.349999999999994</v>
      </c>
      <c r="W6" s="403">
        <v>60.44</v>
      </c>
      <c r="X6" s="400">
        <v>79.849999999999994</v>
      </c>
      <c r="Y6" s="415">
        <v>58.23</v>
      </c>
      <c r="Z6" s="497">
        <v>74</v>
      </c>
      <c r="AA6" s="400">
        <v>71</v>
      </c>
      <c r="AB6" s="400">
        <v>70.3</v>
      </c>
      <c r="AC6" s="400">
        <v>77.599999999999994</v>
      </c>
      <c r="AD6" s="415">
        <v>75.5</v>
      </c>
      <c r="AE6" s="467">
        <v>64</v>
      </c>
      <c r="AF6" s="400">
        <v>60.77</v>
      </c>
      <c r="AG6" s="400">
        <v>61.78</v>
      </c>
      <c r="AH6" s="400">
        <v>63.77</v>
      </c>
      <c r="AI6" s="415">
        <v>58.35</v>
      </c>
      <c r="AJ6" s="497">
        <v>70</v>
      </c>
      <c r="AK6" s="400">
        <v>78.5</v>
      </c>
      <c r="AL6" s="400">
        <v>68.81</v>
      </c>
      <c r="AM6" s="400">
        <v>66.63</v>
      </c>
      <c r="AN6" s="416">
        <v>68.599999999999994</v>
      </c>
      <c r="AO6" s="527">
        <v>59</v>
      </c>
      <c r="AP6" s="400">
        <v>74.540000000000006</v>
      </c>
      <c r="AQ6" s="400">
        <v>60.22</v>
      </c>
      <c r="AR6" s="400">
        <v>61.69</v>
      </c>
      <c r="AS6" s="415">
        <v>64.709999999999994</v>
      </c>
      <c r="AT6" s="555">
        <v>70</v>
      </c>
      <c r="AU6" s="400">
        <v>76</v>
      </c>
      <c r="AV6" s="400">
        <v>74.5</v>
      </c>
      <c r="AW6" s="400">
        <v>87.7</v>
      </c>
      <c r="AX6" s="415">
        <v>76.3</v>
      </c>
      <c r="AY6" s="497">
        <v>67</v>
      </c>
      <c r="AZ6" s="400">
        <v>67</v>
      </c>
      <c r="BA6" s="400">
        <v>69</v>
      </c>
      <c r="BB6" s="400"/>
      <c r="BC6" s="415">
        <v>90</v>
      </c>
      <c r="BD6" s="555">
        <v>79</v>
      </c>
      <c r="BE6" s="400">
        <v>77.849999999999994</v>
      </c>
      <c r="BF6" s="400">
        <v>73.25</v>
      </c>
      <c r="BG6" s="400">
        <v>77.900000000000006</v>
      </c>
      <c r="BH6" s="415">
        <v>77.83</v>
      </c>
      <c r="BI6" s="419"/>
      <c r="BJ6" s="417"/>
      <c r="BK6" s="400"/>
      <c r="BL6" s="400"/>
      <c r="BM6" s="415"/>
      <c r="BN6" s="419"/>
      <c r="BO6" s="417"/>
      <c r="BP6" s="400"/>
      <c r="BQ6" s="415">
        <v>91</v>
      </c>
      <c r="BR6" s="406">
        <f>AVERAGE(C6,K6,P6,U6,Z6,AE6,AJ6,AO6,AT6,AY6,BD6)</f>
        <v>70.909090909090907</v>
      </c>
      <c r="BS6" s="400">
        <v>74.358333333333334</v>
      </c>
      <c r="BT6" s="418">
        <v>68.510000000000005</v>
      </c>
      <c r="BU6" s="400">
        <v>73.66</v>
      </c>
      <c r="BV6" s="415">
        <v>72.540000000000006</v>
      </c>
    </row>
    <row r="7" spans="1:74">
      <c r="A7" s="390">
        <v>4</v>
      </c>
      <c r="B7" s="22" t="s">
        <v>98</v>
      </c>
      <c r="C7" s="455">
        <v>77</v>
      </c>
      <c r="D7" s="399">
        <v>77.349999999999994</v>
      </c>
      <c r="E7" s="399">
        <v>86.38</v>
      </c>
      <c r="F7" s="399">
        <v>82.73</v>
      </c>
      <c r="G7" s="413">
        <v>84.4</v>
      </c>
      <c r="H7" s="673">
        <v>4.72</v>
      </c>
      <c r="I7" s="682">
        <v>4.8</v>
      </c>
      <c r="J7" s="679">
        <v>4.9000000000000004</v>
      </c>
      <c r="K7" s="414">
        <v>65</v>
      </c>
      <c r="L7" s="400">
        <v>70.400000000000006</v>
      </c>
      <c r="M7" s="400">
        <v>75.42</v>
      </c>
      <c r="N7" s="400">
        <v>73.849999999999994</v>
      </c>
      <c r="O7" s="415">
        <v>62.26</v>
      </c>
      <c r="P7" s="472">
        <v>69</v>
      </c>
      <c r="Q7" s="400">
        <v>71.72</v>
      </c>
      <c r="R7" s="400">
        <v>77.209999999999994</v>
      </c>
      <c r="S7" s="400">
        <v>65.64</v>
      </c>
      <c r="T7" s="415">
        <v>80.459999999999994</v>
      </c>
      <c r="U7" s="467">
        <v>60</v>
      </c>
      <c r="V7" s="400">
        <v>74</v>
      </c>
      <c r="W7" s="403">
        <v>72.400000000000006</v>
      </c>
      <c r="X7" s="400">
        <v>53.66</v>
      </c>
      <c r="Y7" s="415">
        <v>72.77</v>
      </c>
      <c r="Z7" s="497">
        <v>96</v>
      </c>
      <c r="AA7" s="400">
        <v>58.2</v>
      </c>
      <c r="AB7" s="400">
        <v>66</v>
      </c>
      <c r="AC7" s="400">
        <v>70.16</v>
      </c>
      <c r="AD7" s="415">
        <v>69.3</v>
      </c>
      <c r="AE7" s="467">
        <v>65</v>
      </c>
      <c r="AF7" s="400">
        <v>64.069999999999993</v>
      </c>
      <c r="AG7" s="400">
        <v>65.25</v>
      </c>
      <c r="AH7" s="400">
        <v>73</v>
      </c>
      <c r="AI7" s="415">
        <v>56.14</v>
      </c>
      <c r="AJ7" s="497">
        <v>85</v>
      </c>
      <c r="AK7" s="400">
        <v>69.599999999999994</v>
      </c>
      <c r="AL7" s="400">
        <v>84.6</v>
      </c>
      <c r="AM7" s="400">
        <v>84.5</v>
      </c>
      <c r="AN7" s="416">
        <v>77</v>
      </c>
      <c r="AO7" s="527">
        <v>73</v>
      </c>
      <c r="AP7" s="400">
        <v>71</v>
      </c>
      <c r="AQ7" s="400">
        <v>77.7</v>
      </c>
      <c r="AR7" s="400">
        <v>61</v>
      </c>
      <c r="AS7" s="415">
        <v>75.5</v>
      </c>
      <c r="AT7" s="555">
        <v>77</v>
      </c>
      <c r="AU7" s="400">
        <v>73</v>
      </c>
      <c r="AV7" s="400"/>
      <c r="AW7" s="400">
        <v>85.66</v>
      </c>
      <c r="AX7" s="415">
        <v>73.599999999999994</v>
      </c>
      <c r="AY7" s="497"/>
      <c r="AZ7" s="400"/>
      <c r="BA7" s="400">
        <v>100</v>
      </c>
      <c r="BB7" s="400"/>
      <c r="BC7" s="415"/>
      <c r="BD7" s="555">
        <v>89</v>
      </c>
      <c r="BE7" s="400">
        <v>73.180000000000007</v>
      </c>
      <c r="BF7" s="400">
        <v>73.11</v>
      </c>
      <c r="BG7" s="400">
        <v>72.72</v>
      </c>
      <c r="BH7" s="415">
        <v>69.77</v>
      </c>
      <c r="BI7" s="414"/>
      <c r="BJ7" s="417">
        <v>86</v>
      </c>
      <c r="BK7" s="400"/>
      <c r="BL7" s="400"/>
      <c r="BM7" s="415"/>
      <c r="BN7" s="414"/>
      <c r="BO7" s="417"/>
      <c r="BP7" s="400"/>
      <c r="BQ7" s="415"/>
      <c r="BR7" s="406">
        <f t="shared" ref="BR7:BR68" si="0">AVERAGE(C7,K7,P7,U7,Z7,AE7,AJ7,AO7,AT7,AY7,BD7,BI7,BN7)</f>
        <v>75.599999999999994</v>
      </c>
      <c r="BS7" s="400">
        <v>72.18416666666667</v>
      </c>
      <c r="BT7" s="418">
        <v>77.8</v>
      </c>
      <c r="BU7" s="400">
        <v>72.290000000000006</v>
      </c>
      <c r="BV7" s="415">
        <v>72.12</v>
      </c>
    </row>
    <row r="8" spans="1:74">
      <c r="A8" s="390">
        <v>5</v>
      </c>
      <c r="B8" s="22" t="s">
        <v>99</v>
      </c>
      <c r="C8" s="455">
        <v>79</v>
      </c>
      <c r="D8" s="399">
        <v>79.63</v>
      </c>
      <c r="E8" s="399">
        <v>80.8</v>
      </c>
      <c r="F8" s="399">
        <v>76.66</v>
      </c>
      <c r="G8" s="413">
        <v>77.44</v>
      </c>
      <c r="H8" s="673">
        <v>4.8499999999999996</v>
      </c>
      <c r="I8" s="682">
        <v>4.67</v>
      </c>
      <c r="J8" s="679">
        <v>4.51</v>
      </c>
      <c r="K8" s="414">
        <v>66</v>
      </c>
      <c r="L8" s="400">
        <v>69.87</v>
      </c>
      <c r="M8" s="400">
        <v>65.36</v>
      </c>
      <c r="N8" s="400">
        <v>72.790000000000006</v>
      </c>
      <c r="O8" s="415">
        <v>49.07</v>
      </c>
      <c r="P8" s="472">
        <v>77</v>
      </c>
      <c r="Q8" s="400">
        <v>73.849999999999994</v>
      </c>
      <c r="R8" s="400">
        <v>70.7</v>
      </c>
      <c r="S8" s="400">
        <v>69.83</v>
      </c>
      <c r="T8" s="415">
        <v>68.22</v>
      </c>
      <c r="U8" s="467">
        <v>82</v>
      </c>
      <c r="V8" s="400">
        <v>79.66</v>
      </c>
      <c r="W8" s="403">
        <v>56.6</v>
      </c>
      <c r="X8" s="400">
        <v>71.459999999999994</v>
      </c>
      <c r="Y8" s="415">
        <v>68.27</v>
      </c>
      <c r="Z8" s="497">
        <v>56</v>
      </c>
      <c r="AA8" s="400">
        <v>72.8</v>
      </c>
      <c r="AB8" s="400">
        <v>72.25</v>
      </c>
      <c r="AC8" s="400">
        <v>73.87</v>
      </c>
      <c r="AD8" s="415">
        <v>69.849999999999994</v>
      </c>
      <c r="AE8" s="467">
        <v>59</v>
      </c>
      <c r="AF8" s="400">
        <v>63.92</v>
      </c>
      <c r="AG8" s="400">
        <v>64.63</v>
      </c>
      <c r="AH8" s="400">
        <v>67.349999999999994</v>
      </c>
      <c r="AI8" s="415">
        <v>55.5</v>
      </c>
      <c r="AJ8" s="497">
        <v>30</v>
      </c>
      <c r="AK8" s="400">
        <v>88</v>
      </c>
      <c r="AL8" s="400">
        <v>66.75</v>
      </c>
      <c r="AM8" s="400">
        <v>83.5</v>
      </c>
      <c r="AN8" s="416">
        <v>69.33</v>
      </c>
      <c r="AO8" s="527">
        <v>78</v>
      </c>
      <c r="AP8" s="400">
        <v>59.5</v>
      </c>
      <c r="AQ8" s="400">
        <v>63</v>
      </c>
      <c r="AR8" s="400">
        <v>73.400000000000006</v>
      </c>
      <c r="AS8" s="415">
        <v>71.66</v>
      </c>
      <c r="AT8" s="555">
        <v>76</v>
      </c>
      <c r="AU8" s="400">
        <v>75.25</v>
      </c>
      <c r="AV8" s="400">
        <v>72.66</v>
      </c>
      <c r="AW8" s="400">
        <v>72</v>
      </c>
      <c r="AX8" s="415"/>
      <c r="AY8" s="497"/>
      <c r="AZ8" s="400">
        <v>64</v>
      </c>
      <c r="BA8" s="400"/>
      <c r="BB8" s="400"/>
      <c r="BC8" s="415"/>
      <c r="BD8" s="555">
        <v>87</v>
      </c>
      <c r="BE8" s="400">
        <v>83</v>
      </c>
      <c r="BF8" s="400">
        <v>81.459999999999994</v>
      </c>
      <c r="BG8" s="400">
        <v>80.41</v>
      </c>
      <c r="BH8" s="415">
        <v>72.05</v>
      </c>
      <c r="BI8" s="414"/>
      <c r="BJ8" s="417"/>
      <c r="BK8" s="400"/>
      <c r="BL8" s="400"/>
      <c r="BM8" s="415"/>
      <c r="BN8" s="414"/>
      <c r="BO8" s="417"/>
      <c r="BP8" s="400"/>
      <c r="BQ8" s="415"/>
      <c r="BR8" s="406">
        <f t="shared" si="0"/>
        <v>69</v>
      </c>
      <c r="BS8" s="400">
        <v>73.242499999999993</v>
      </c>
      <c r="BT8" s="418">
        <v>69.42</v>
      </c>
      <c r="BU8" s="400">
        <v>74.12</v>
      </c>
      <c r="BV8" s="415">
        <v>66.819999999999993</v>
      </c>
    </row>
    <row r="9" spans="1:74">
      <c r="A9" s="390">
        <v>6</v>
      </c>
      <c r="B9" s="22" t="s">
        <v>100</v>
      </c>
      <c r="C9" s="455">
        <v>76</v>
      </c>
      <c r="D9" s="399">
        <v>77.819999999999993</v>
      </c>
      <c r="E9" s="399">
        <v>82.5</v>
      </c>
      <c r="F9" s="399">
        <v>75.36</v>
      </c>
      <c r="G9" s="413">
        <v>76.599999999999994</v>
      </c>
      <c r="H9" s="673">
        <v>4.5599999999999996</v>
      </c>
      <c r="I9" s="682">
        <v>4.66</v>
      </c>
      <c r="J9" s="679">
        <v>4.72</v>
      </c>
      <c r="K9" s="414">
        <v>61</v>
      </c>
      <c r="L9" s="400">
        <v>72.33</v>
      </c>
      <c r="M9" s="400">
        <v>67.180000000000007</v>
      </c>
      <c r="N9" s="400">
        <v>61.7</v>
      </c>
      <c r="O9" s="415">
        <v>51.52</v>
      </c>
      <c r="P9" s="472">
        <v>70</v>
      </c>
      <c r="Q9" s="400">
        <v>67.5</v>
      </c>
      <c r="R9" s="400">
        <v>67.92</v>
      </c>
      <c r="S9" s="400">
        <v>66.349999999999994</v>
      </c>
      <c r="T9" s="415">
        <v>65.7</v>
      </c>
      <c r="U9" s="467">
        <v>67</v>
      </c>
      <c r="V9" s="400">
        <v>61.8</v>
      </c>
      <c r="W9" s="403">
        <v>68.75</v>
      </c>
      <c r="X9" s="400">
        <v>64.5</v>
      </c>
      <c r="Y9" s="415">
        <v>53</v>
      </c>
      <c r="Z9" s="497">
        <v>46</v>
      </c>
      <c r="AA9" s="400">
        <v>77</v>
      </c>
      <c r="AB9" s="400">
        <v>61</v>
      </c>
      <c r="AC9" s="400">
        <v>65</v>
      </c>
      <c r="AD9" s="415">
        <v>68.5</v>
      </c>
      <c r="AE9" s="467">
        <v>55</v>
      </c>
      <c r="AF9" s="400">
        <v>64</v>
      </c>
      <c r="AG9" s="400">
        <v>57</v>
      </c>
      <c r="AH9" s="400">
        <v>56.8</v>
      </c>
      <c r="AI9" s="415">
        <v>54.8</v>
      </c>
      <c r="AJ9" s="497">
        <v>48</v>
      </c>
      <c r="AK9" s="400">
        <v>70</v>
      </c>
      <c r="AL9" s="400">
        <v>61</v>
      </c>
      <c r="AM9" s="400">
        <v>80</v>
      </c>
      <c r="AN9" s="416">
        <v>57</v>
      </c>
      <c r="AO9" s="527">
        <v>50</v>
      </c>
      <c r="AP9" s="400">
        <v>73</v>
      </c>
      <c r="AQ9" s="400">
        <v>65.5</v>
      </c>
      <c r="AR9" s="400">
        <v>54</v>
      </c>
      <c r="AS9" s="415">
        <v>63.5</v>
      </c>
      <c r="AT9" s="555">
        <v>67</v>
      </c>
      <c r="AU9" s="400">
        <v>66</v>
      </c>
      <c r="AV9" s="400"/>
      <c r="AW9" s="400"/>
      <c r="AX9" s="415">
        <v>80.5</v>
      </c>
      <c r="AY9" s="497">
        <v>64</v>
      </c>
      <c r="AZ9" s="400"/>
      <c r="BA9" s="400"/>
      <c r="BB9" s="400"/>
      <c r="BC9" s="415"/>
      <c r="BD9" s="555">
        <v>78</v>
      </c>
      <c r="BE9" s="400">
        <v>66.25</v>
      </c>
      <c r="BF9" s="400">
        <v>84.5</v>
      </c>
      <c r="BG9" s="400">
        <v>82</v>
      </c>
      <c r="BH9" s="415">
        <v>82</v>
      </c>
      <c r="BI9" s="414"/>
      <c r="BJ9" s="417"/>
      <c r="BK9" s="400"/>
      <c r="BL9" s="400"/>
      <c r="BM9" s="415"/>
      <c r="BN9" s="414"/>
      <c r="BO9" s="417"/>
      <c r="BP9" s="400"/>
      <c r="BQ9" s="415"/>
      <c r="BR9" s="406">
        <f t="shared" si="0"/>
        <v>62</v>
      </c>
      <c r="BS9" s="400">
        <v>69.446363636363643</v>
      </c>
      <c r="BT9" s="418">
        <v>68.37</v>
      </c>
      <c r="BU9" s="400">
        <v>67.3</v>
      </c>
      <c r="BV9" s="415">
        <v>65.31</v>
      </c>
    </row>
    <row r="10" spans="1:74">
      <c r="A10" s="390">
        <v>7</v>
      </c>
      <c r="B10" s="24" t="s">
        <v>101</v>
      </c>
      <c r="C10" s="456">
        <v>75</v>
      </c>
      <c r="D10" s="400">
        <v>81.34</v>
      </c>
      <c r="E10" s="400">
        <v>79</v>
      </c>
      <c r="F10" s="400">
        <v>77.34</v>
      </c>
      <c r="G10" s="415">
        <v>80.09</v>
      </c>
      <c r="H10" s="673">
        <v>4.42</v>
      </c>
      <c r="I10" s="683">
        <v>4.6900000000000004</v>
      </c>
      <c r="J10" s="680">
        <v>4.9000000000000004</v>
      </c>
      <c r="K10" s="420">
        <v>58</v>
      </c>
      <c r="L10" s="400">
        <v>59.38</v>
      </c>
      <c r="M10" s="400">
        <v>56.85</v>
      </c>
      <c r="N10" s="400">
        <v>57.83</v>
      </c>
      <c r="O10" s="415">
        <v>60</v>
      </c>
      <c r="P10" s="472">
        <v>66</v>
      </c>
      <c r="Q10" s="400">
        <v>71.06</v>
      </c>
      <c r="R10" s="400">
        <v>63.33</v>
      </c>
      <c r="S10" s="400">
        <v>72.569999999999993</v>
      </c>
      <c r="T10" s="415">
        <v>74.73</v>
      </c>
      <c r="U10" s="467">
        <v>73</v>
      </c>
      <c r="V10" s="400">
        <v>62</v>
      </c>
      <c r="W10" s="403">
        <v>61.36</v>
      </c>
      <c r="X10" s="400">
        <v>72.5</v>
      </c>
      <c r="Y10" s="415">
        <v>61.66</v>
      </c>
      <c r="Z10" s="497">
        <v>58</v>
      </c>
      <c r="AA10" s="400">
        <v>86</v>
      </c>
      <c r="AB10" s="400">
        <v>81</v>
      </c>
      <c r="AC10" s="400">
        <v>73</v>
      </c>
      <c r="AD10" s="415">
        <v>79.400000000000006</v>
      </c>
      <c r="AE10" s="467">
        <v>58</v>
      </c>
      <c r="AF10" s="400">
        <v>54</v>
      </c>
      <c r="AG10" s="400">
        <v>52.6</v>
      </c>
      <c r="AH10" s="400">
        <v>57.6</v>
      </c>
      <c r="AI10" s="415">
        <v>47.33</v>
      </c>
      <c r="AJ10" s="497">
        <v>53</v>
      </c>
      <c r="AK10" s="400">
        <v>90</v>
      </c>
      <c r="AL10" s="400"/>
      <c r="AM10" s="400">
        <v>63.83</v>
      </c>
      <c r="AN10" s="416">
        <v>67.5</v>
      </c>
      <c r="AO10" s="527">
        <v>37</v>
      </c>
      <c r="AP10" s="400">
        <v>47.66</v>
      </c>
      <c r="AQ10" s="400"/>
      <c r="AR10" s="400">
        <v>58.66</v>
      </c>
      <c r="AS10" s="415">
        <v>58.83</v>
      </c>
      <c r="AT10" s="555">
        <v>67</v>
      </c>
      <c r="AU10" s="400">
        <v>78</v>
      </c>
      <c r="AV10" s="400"/>
      <c r="AW10" s="400"/>
      <c r="AX10" s="415"/>
      <c r="AY10" s="497"/>
      <c r="AZ10" s="400"/>
      <c r="BA10" s="400"/>
      <c r="BB10" s="400"/>
      <c r="BC10" s="415">
        <v>87</v>
      </c>
      <c r="BD10" s="555">
        <v>74</v>
      </c>
      <c r="BE10" s="400">
        <v>69.87</v>
      </c>
      <c r="BF10" s="400">
        <v>68.66</v>
      </c>
      <c r="BG10" s="400">
        <v>91.66</v>
      </c>
      <c r="BH10" s="415">
        <v>59</v>
      </c>
      <c r="BI10" s="420"/>
      <c r="BJ10" s="417"/>
      <c r="BK10" s="400"/>
      <c r="BL10" s="400"/>
      <c r="BM10" s="415"/>
      <c r="BN10" s="420"/>
      <c r="BO10" s="417"/>
      <c r="BP10" s="400"/>
      <c r="BQ10" s="415"/>
      <c r="BR10" s="406">
        <f t="shared" si="0"/>
        <v>61.9</v>
      </c>
      <c r="BS10" s="400">
        <v>69.583636363636359</v>
      </c>
      <c r="BT10" s="418">
        <v>66.11</v>
      </c>
      <c r="BU10" s="400">
        <v>69.44</v>
      </c>
      <c r="BV10" s="415">
        <v>67.55</v>
      </c>
    </row>
    <row r="11" spans="1:74">
      <c r="A11" s="390">
        <v>8</v>
      </c>
      <c r="B11" s="22" t="s">
        <v>102</v>
      </c>
      <c r="C11" s="455">
        <v>74</v>
      </c>
      <c r="D11" s="399">
        <v>82.69</v>
      </c>
      <c r="E11" s="399">
        <v>85.13</v>
      </c>
      <c r="F11" s="399">
        <v>77.87</v>
      </c>
      <c r="G11" s="413">
        <v>76.900000000000006</v>
      </c>
      <c r="H11" s="673">
        <v>4.6399999999999997</v>
      </c>
      <c r="I11" s="682">
        <v>5</v>
      </c>
      <c r="J11" s="679">
        <v>4.95</v>
      </c>
      <c r="K11" s="414">
        <v>65</v>
      </c>
      <c r="L11" s="400">
        <v>75</v>
      </c>
      <c r="M11" s="400">
        <v>66.11</v>
      </c>
      <c r="N11" s="400">
        <v>63.7</v>
      </c>
      <c r="O11" s="415">
        <v>57.96</v>
      </c>
      <c r="P11" s="472">
        <v>67</v>
      </c>
      <c r="Q11" s="400">
        <v>79.38</v>
      </c>
      <c r="R11" s="400">
        <v>67.09</v>
      </c>
      <c r="S11" s="400">
        <v>73.150000000000006</v>
      </c>
      <c r="T11" s="415">
        <v>69.599999999999994</v>
      </c>
      <c r="U11" s="467">
        <v>69</v>
      </c>
      <c r="V11" s="400">
        <v>78.709999999999994</v>
      </c>
      <c r="W11" s="403">
        <v>73</v>
      </c>
      <c r="X11" s="400">
        <v>77.16</v>
      </c>
      <c r="Y11" s="415">
        <v>71.25</v>
      </c>
      <c r="Z11" s="497">
        <v>70</v>
      </c>
      <c r="AA11" s="400">
        <v>68.5</v>
      </c>
      <c r="AB11" s="400">
        <v>69.400000000000006</v>
      </c>
      <c r="AC11" s="400">
        <v>69.5</v>
      </c>
      <c r="AD11" s="415">
        <v>69</v>
      </c>
      <c r="AE11" s="467">
        <v>67</v>
      </c>
      <c r="AF11" s="400">
        <v>71.33</v>
      </c>
      <c r="AG11" s="400">
        <v>54.5</v>
      </c>
      <c r="AH11" s="400">
        <v>60.33</v>
      </c>
      <c r="AI11" s="415">
        <v>59.47</v>
      </c>
      <c r="AJ11" s="497">
        <v>14</v>
      </c>
      <c r="AK11" s="400">
        <v>61.66</v>
      </c>
      <c r="AL11" s="400">
        <v>84.6</v>
      </c>
      <c r="AM11" s="400">
        <v>66.599999999999994</v>
      </c>
      <c r="AN11" s="416">
        <v>56.66</v>
      </c>
      <c r="AO11" s="527"/>
      <c r="AP11" s="400">
        <v>58.2</v>
      </c>
      <c r="AQ11" s="400">
        <v>66.400000000000006</v>
      </c>
      <c r="AR11" s="400">
        <v>54.6</v>
      </c>
      <c r="AS11" s="415">
        <v>48</v>
      </c>
      <c r="AT11" s="555">
        <v>70</v>
      </c>
      <c r="AU11" s="400">
        <v>76</v>
      </c>
      <c r="AV11" s="400">
        <v>64</v>
      </c>
      <c r="AW11" s="400"/>
      <c r="AX11" s="415">
        <v>88</v>
      </c>
      <c r="AY11" s="497"/>
      <c r="AZ11" s="400">
        <v>92</v>
      </c>
      <c r="BA11" s="400"/>
      <c r="BB11" s="400"/>
      <c r="BC11" s="415"/>
      <c r="BD11" s="555">
        <v>59</v>
      </c>
      <c r="BE11" s="400">
        <v>82</v>
      </c>
      <c r="BF11" s="400">
        <v>86.5</v>
      </c>
      <c r="BG11" s="400">
        <v>73</v>
      </c>
      <c r="BH11" s="415">
        <v>72</v>
      </c>
      <c r="BI11" s="414"/>
      <c r="BJ11" s="417"/>
      <c r="BK11" s="400"/>
      <c r="BL11" s="400"/>
      <c r="BM11" s="415"/>
      <c r="BN11" s="414"/>
      <c r="BO11" s="417"/>
      <c r="BP11" s="400"/>
      <c r="BQ11" s="415"/>
      <c r="BR11" s="406">
        <f t="shared" si="0"/>
        <v>61.666666666666664</v>
      </c>
      <c r="BS11" s="400">
        <v>74.402727272727276</v>
      </c>
      <c r="BT11" s="418">
        <v>71.67</v>
      </c>
      <c r="BU11" s="400">
        <v>68.430000000000007</v>
      </c>
      <c r="BV11" s="415">
        <v>66.88</v>
      </c>
    </row>
    <row r="12" spans="1:74">
      <c r="A12" s="390">
        <v>9</v>
      </c>
      <c r="B12" s="22" t="s">
        <v>103</v>
      </c>
      <c r="C12" s="455">
        <v>79</v>
      </c>
      <c r="D12" s="399">
        <v>83.08</v>
      </c>
      <c r="E12" s="399">
        <v>82.06</v>
      </c>
      <c r="F12" s="399">
        <v>73.06</v>
      </c>
      <c r="G12" s="413">
        <v>83.94</v>
      </c>
      <c r="H12" s="673">
        <v>4.7699999999999996</v>
      </c>
      <c r="I12" s="682">
        <v>4.5999999999999996</v>
      </c>
      <c r="J12" s="679">
        <v>4.8600000000000003</v>
      </c>
      <c r="K12" s="414">
        <v>58</v>
      </c>
      <c r="L12" s="400">
        <v>74.23</v>
      </c>
      <c r="M12" s="400">
        <v>70.64</v>
      </c>
      <c r="N12" s="400">
        <v>62.86</v>
      </c>
      <c r="O12" s="415">
        <v>65.02</v>
      </c>
      <c r="P12" s="472">
        <v>71</v>
      </c>
      <c r="Q12" s="400">
        <v>77.599999999999994</v>
      </c>
      <c r="R12" s="400">
        <v>68.23</v>
      </c>
      <c r="S12" s="400">
        <v>63</v>
      </c>
      <c r="T12" s="415">
        <v>70.099999999999994</v>
      </c>
      <c r="U12" s="467">
        <v>63</v>
      </c>
      <c r="V12" s="400">
        <v>60.61</v>
      </c>
      <c r="W12" s="403">
        <v>65</v>
      </c>
      <c r="X12" s="400">
        <v>62.66</v>
      </c>
      <c r="Y12" s="415">
        <v>69.88</v>
      </c>
      <c r="Z12" s="497">
        <v>73</v>
      </c>
      <c r="AA12" s="400">
        <v>74</v>
      </c>
      <c r="AB12" s="400">
        <v>74.25</v>
      </c>
      <c r="AC12" s="400">
        <v>74.28</v>
      </c>
      <c r="AD12" s="415">
        <v>69</v>
      </c>
      <c r="AE12" s="467">
        <v>55</v>
      </c>
      <c r="AF12" s="400">
        <v>73.09</v>
      </c>
      <c r="AG12" s="400">
        <v>70.14</v>
      </c>
      <c r="AH12" s="400">
        <v>62.8</v>
      </c>
      <c r="AI12" s="415">
        <v>67.900000000000006</v>
      </c>
      <c r="AJ12" s="497">
        <v>77</v>
      </c>
      <c r="AK12" s="400">
        <v>75.88</v>
      </c>
      <c r="AL12" s="400">
        <v>73.81</v>
      </c>
      <c r="AM12" s="400">
        <v>65.099999999999994</v>
      </c>
      <c r="AN12" s="416">
        <v>77.72</v>
      </c>
      <c r="AO12" s="527">
        <v>65</v>
      </c>
      <c r="AP12" s="400">
        <v>70.400000000000006</v>
      </c>
      <c r="AQ12" s="400">
        <v>69.31</v>
      </c>
      <c r="AR12" s="400">
        <v>64.849999999999994</v>
      </c>
      <c r="AS12" s="415">
        <v>79.5</v>
      </c>
      <c r="AT12" s="555">
        <v>53</v>
      </c>
      <c r="AU12" s="400">
        <v>79</v>
      </c>
      <c r="AV12" s="400">
        <v>75.599999999999994</v>
      </c>
      <c r="AW12" s="400">
        <v>79.900000000000006</v>
      </c>
      <c r="AX12" s="415">
        <v>80.599999999999994</v>
      </c>
      <c r="AY12" s="497">
        <v>39</v>
      </c>
      <c r="AZ12" s="400">
        <v>76</v>
      </c>
      <c r="BA12" s="400"/>
      <c r="BB12" s="400">
        <v>67</v>
      </c>
      <c r="BC12" s="415">
        <v>79.5</v>
      </c>
      <c r="BD12" s="555">
        <v>84</v>
      </c>
      <c r="BE12" s="400">
        <v>76.349999999999994</v>
      </c>
      <c r="BF12" s="400">
        <v>70</v>
      </c>
      <c r="BG12" s="400">
        <v>79.8</v>
      </c>
      <c r="BH12" s="415">
        <v>76</v>
      </c>
      <c r="BI12" s="414"/>
      <c r="BJ12" s="417"/>
      <c r="BK12" s="400"/>
      <c r="BL12" s="400"/>
      <c r="BM12" s="415"/>
      <c r="BN12" s="414"/>
      <c r="BO12" s="417">
        <v>77</v>
      </c>
      <c r="BP12" s="400">
        <v>100</v>
      </c>
      <c r="BQ12" s="415">
        <v>79</v>
      </c>
      <c r="BR12" s="406">
        <f t="shared" si="0"/>
        <v>65.181818181818187</v>
      </c>
      <c r="BS12" s="400">
        <v>74.745384615384623</v>
      </c>
      <c r="BT12" s="418">
        <v>74.45</v>
      </c>
      <c r="BU12" s="400">
        <v>68.66</v>
      </c>
      <c r="BV12" s="415">
        <v>74.84</v>
      </c>
    </row>
    <row r="13" spans="1:74">
      <c r="A13" s="390">
        <v>10</v>
      </c>
      <c r="B13" s="22" t="s">
        <v>104</v>
      </c>
      <c r="C13" s="455">
        <v>74</v>
      </c>
      <c r="D13" s="399">
        <v>73.97</v>
      </c>
      <c r="E13" s="399">
        <v>79.260000000000005</v>
      </c>
      <c r="F13" s="399">
        <v>79.27</v>
      </c>
      <c r="G13" s="413">
        <v>77.180000000000007</v>
      </c>
      <c r="H13" s="673">
        <v>4.5</v>
      </c>
      <c r="I13" s="682">
        <v>4.4400000000000004</v>
      </c>
      <c r="J13" s="679">
        <v>4.68</v>
      </c>
      <c r="K13" s="414">
        <v>60</v>
      </c>
      <c r="L13" s="400">
        <v>56</v>
      </c>
      <c r="M13" s="400">
        <v>62.54</v>
      </c>
      <c r="N13" s="400">
        <v>65.34</v>
      </c>
      <c r="O13" s="415">
        <v>55.69</v>
      </c>
      <c r="P13" s="472">
        <v>68</v>
      </c>
      <c r="Q13" s="400">
        <v>64.709999999999994</v>
      </c>
      <c r="R13" s="400">
        <v>77.81</v>
      </c>
      <c r="S13" s="400">
        <v>77.14</v>
      </c>
      <c r="T13" s="415">
        <v>69.7</v>
      </c>
      <c r="U13" s="467">
        <v>63</v>
      </c>
      <c r="V13" s="400">
        <v>51.8</v>
      </c>
      <c r="W13" s="403">
        <v>66.33</v>
      </c>
      <c r="X13" s="400">
        <v>69.459999999999994</v>
      </c>
      <c r="Y13" s="415">
        <v>56.8</v>
      </c>
      <c r="Z13" s="497">
        <v>56</v>
      </c>
      <c r="AA13" s="400">
        <v>83.5</v>
      </c>
      <c r="AB13" s="400">
        <v>65.5</v>
      </c>
      <c r="AC13" s="400">
        <v>67.42</v>
      </c>
      <c r="AD13" s="415">
        <v>67</v>
      </c>
      <c r="AE13" s="467">
        <v>51</v>
      </c>
      <c r="AF13" s="400">
        <v>53.87</v>
      </c>
      <c r="AG13" s="400">
        <v>62.27</v>
      </c>
      <c r="AH13" s="400">
        <v>58.57</v>
      </c>
      <c r="AI13" s="415">
        <v>52.25</v>
      </c>
      <c r="AJ13" s="497">
        <v>61</v>
      </c>
      <c r="AK13" s="400">
        <v>60</v>
      </c>
      <c r="AL13" s="400">
        <v>50.5</v>
      </c>
      <c r="AM13" s="400">
        <v>73.400000000000006</v>
      </c>
      <c r="AN13" s="416">
        <v>74.2</v>
      </c>
      <c r="AO13" s="527">
        <v>49</v>
      </c>
      <c r="AP13" s="400">
        <v>65.66</v>
      </c>
      <c r="AQ13" s="400">
        <v>72</v>
      </c>
      <c r="AR13" s="400">
        <v>65</v>
      </c>
      <c r="AS13" s="415">
        <v>74.77</v>
      </c>
      <c r="AT13" s="555">
        <v>73</v>
      </c>
      <c r="AU13" s="400">
        <v>60</v>
      </c>
      <c r="AV13" s="400">
        <v>62.28</v>
      </c>
      <c r="AW13" s="400">
        <v>71.25</v>
      </c>
      <c r="AX13" s="415"/>
      <c r="AY13" s="497"/>
      <c r="AZ13" s="400"/>
      <c r="BA13" s="400"/>
      <c r="BB13" s="400"/>
      <c r="BC13" s="415"/>
      <c r="BD13" s="555">
        <v>75</v>
      </c>
      <c r="BE13" s="400">
        <v>78.599999999999994</v>
      </c>
      <c r="BF13" s="400">
        <v>79.83</v>
      </c>
      <c r="BG13" s="400">
        <v>85.85</v>
      </c>
      <c r="BH13" s="415">
        <v>73.599999999999994</v>
      </c>
      <c r="BI13" s="414"/>
      <c r="BJ13" s="417"/>
      <c r="BK13" s="400"/>
      <c r="BL13" s="400"/>
      <c r="BM13" s="415"/>
      <c r="BN13" s="414"/>
      <c r="BO13" s="417"/>
      <c r="BP13" s="400"/>
      <c r="BQ13" s="415"/>
      <c r="BR13" s="406">
        <f t="shared" si="0"/>
        <v>63</v>
      </c>
      <c r="BS13" s="400">
        <v>65.085454545454553</v>
      </c>
      <c r="BT13" s="418">
        <v>67.83</v>
      </c>
      <c r="BU13" s="400">
        <v>71.27</v>
      </c>
      <c r="BV13" s="415">
        <v>66.790000000000006</v>
      </c>
    </row>
    <row r="14" spans="1:74">
      <c r="A14" s="390">
        <v>11</v>
      </c>
      <c r="B14" s="22" t="s">
        <v>105</v>
      </c>
      <c r="C14" s="455">
        <v>75</v>
      </c>
      <c r="D14" s="399">
        <v>80.97</v>
      </c>
      <c r="E14" s="399">
        <v>79.72</v>
      </c>
      <c r="F14" s="399">
        <v>82.45</v>
      </c>
      <c r="G14" s="413">
        <v>77.8</v>
      </c>
      <c r="H14" s="673">
        <v>4.3</v>
      </c>
      <c r="I14" s="682">
        <v>4.78</v>
      </c>
      <c r="J14" s="679">
        <v>4.66</v>
      </c>
      <c r="K14" s="414">
        <v>66</v>
      </c>
      <c r="L14" s="400">
        <v>67</v>
      </c>
      <c r="M14" s="400">
        <v>66.040000000000006</v>
      </c>
      <c r="N14" s="400">
        <v>70.52</v>
      </c>
      <c r="O14" s="415">
        <v>61.71</v>
      </c>
      <c r="P14" s="472">
        <v>75</v>
      </c>
      <c r="Q14" s="400">
        <v>72.3</v>
      </c>
      <c r="R14" s="400">
        <v>68.72</v>
      </c>
      <c r="S14" s="400">
        <v>73.14</v>
      </c>
      <c r="T14" s="415">
        <v>74.959999999999994</v>
      </c>
      <c r="U14" s="467">
        <v>77</v>
      </c>
      <c r="V14" s="400">
        <v>76.42</v>
      </c>
      <c r="W14" s="403">
        <v>70.06</v>
      </c>
      <c r="X14" s="400">
        <v>69.900000000000006</v>
      </c>
      <c r="Y14" s="415">
        <v>66.3</v>
      </c>
      <c r="Z14" s="497"/>
      <c r="AA14" s="400">
        <v>72.599999999999994</v>
      </c>
      <c r="AB14" s="400">
        <v>71.5</v>
      </c>
      <c r="AC14" s="400">
        <v>72</v>
      </c>
      <c r="AD14" s="415">
        <v>69</v>
      </c>
      <c r="AE14" s="467">
        <v>70</v>
      </c>
      <c r="AF14" s="400">
        <v>70.430000000000007</v>
      </c>
      <c r="AG14" s="400">
        <v>67.209999999999994</v>
      </c>
      <c r="AH14" s="400">
        <v>78.36</v>
      </c>
      <c r="AI14" s="415">
        <v>63.88</v>
      </c>
      <c r="AJ14" s="497">
        <v>83</v>
      </c>
      <c r="AK14" s="400">
        <v>91</v>
      </c>
      <c r="AL14" s="400">
        <v>62.17</v>
      </c>
      <c r="AM14" s="400">
        <v>63</v>
      </c>
      <c r="AN14" s="416">
        <v>63</v>
      </c>
      <c r="AO14" s="527">
        <v>79</v>
      </c>
      <c r="AP14" s="400">
        <v>73.25</v>
      </c>
      <c r="AQ14" s="400">
        <v>60.93</v>
      </c>
      <c r="AR14" s="400">
        <v>55</v>
      </c>
      <c r="AS14" s="415">
        <v>61</v>
      </c>
      <c r="AT14" s="555">
        <v>63</v>
      </c>
      <c r="AU14" s="400">
        <v>70</v>
      </c>
      <c r="AV14" s="400">
        <v>76.75</v>
      </c>
      <c r="AW14" s="400">
        <v>83.71</v>
      </c>
      <c r="AX14" s="415">
        <v>78</v>
      </c>
      <c r="AY14" s="497">
        <v>65</v>
      </c>
      <c r="AZ14" s="400"/>
      <c r="BA14" s="400">
        <v>77</v>
      </c>
      <c r="BB14" s="400">
        <v>73.400000000000006</v>
      </c>
      <c r="BC14" s="415"/>
      <c r="BD14" s="555">
        <v>70</v>
      </c>
      <c r="BE14" s="400">
        <v>77.44</v>
      </c>
      <c r="BF14" s="400">
        <v>81.25</v>
      </c>
      <c r="BG14" s="400">
        <v>80.55</v>
      </c>
      <c r="BH14" s="415">
        <v>74.400000000000006</v>
      </c>
      <c r="BI14" s="414"/>
      <c r="BJ14" s="417"/>
      <c r="BK14" s="400"/>
      <c r="BL14" s="400"/>
      <c r="BM14" s="415"/>
      <c r="BN14" s="414"/>
      <c r="BO14" s="417"/>
      <c r="BP14" s="400"/>
      <c r="BQ14" s="415"/>
      <c r="BR14" s="406">
        <f t="shared" si="0"/>
        <v>72.3</v>
      </c>
      <c r="BS14" s="400">
        <v>74.767272727272726</v>
      </c>
      <c r="BT14" s="418">
        <v>71.03</v>
      </c>
      <c r="BU14" s="400">
        <v>72.91</v>
      </c>
      <c r="BV14" s="415">
        <v>69.004999999999995</v>
      </c>
    </row>
    <row r="15" spans="1:74">
      <c r="A15" s="390">
        <v>12</v>
      </c>
      <c r="B15" s="22" t="s">
        <v>106</v>
      </c>
      <c r="C15" s="455">
        <v>81</v>
      </c>
      <c r="D15" s="399">
        <v>85</v>
      </c>
      <c r="E15" s="399">
        <v>84.09</v>
      </c>
      <c r="F15" s="399">
        <v>81.260000000000005</v>
      </c>
      <c r="G15" s="413">
        <v>82.28</v>
      </c>
      <c r="H15" s="673">
        <v>4.74</v>
      </c>
      <c r="I15" s="682">
        <v>4.58</v>
      </c>
      <c r="J15" s="679">
        <v>4.74</v>
      </c>
      <c r="K15" s="414">
        <v>72</v>
      </c>
      <c r="L15" s="400">
        <v>70.400000000000006</v>
      </c>
      <c r="M15" s="400">
        <v>68.84</v>
      </c>
      <c r="N15" s="400">
        <v>72.650000000000006</v>
      </c>
      <c r="O15" s="415">
        <v>66.849999999999994</v>
      </c>
      <c r="P15" s="472">
        <v>83</v>
      </c>
      <c r="Q15" s="400">
        <v>78.510000000000005</v>
      </c>
      <c r="R15" s="400">
        <v>80.16</v>
      </c>
      <c r="S15" s="400">
        <v>75</v>
      </c>
      <c r="T15" s="415">
        <v>77.16</v>
      </c>
      <c r="U15" s="467">
        <v>79</v>
      </c>
      <c r="V15" s="400">
        <v>74.569999999999993</v>
      </c>
      <c r="W15" s="403">
        <v>82.62</v>
      </c>
      <c r="X15" s="400">
        <v>82.62</v>
      </c>
      <c r="Y15" s="415">
        <v>70</v>
      </c>
      <c r="Z15" s="497">
        <v>76</v>
      </c>
      <c r="AA15" s="400">
        <v>78.400000000000006</v>
      </c>
      <c r="AB15" s="400">
        <v>70.66</v>
      </c>
      <c r="AC15" s="400">
        <v>93.66</v>
      </c>
      <c r="AD15" s="415">
        <v>63</v>
      </c>
      <c r="AE15" s="468">
        <v>80</v>
      </c>
      <c r="AF15" s="404">
        <v>70.58</v>
      </c>
      <c r="AG15" s="400">
        <v>73.8</v>
      </c>
      <c r="AH15" s="400">
        <v>76.66</v>
      </c>
      <c r="AI15" s="415">
        <v>63.4</v>
      </c>
      <c r="AJ15" s="497">
        <v>74</v>
      </c>
      <c r="AK15" s="400">
        <v>64.540000000000006</v>
      </c>
      <c r="AL15" s="400">
        <v>66.28</v>
      </c>
      <c r="AM15" s="400">
        <v>65.099999999999994</v>
      </c>
      <c r="AN15" s="416">
        <v>70.63</v>
      </c>
      <c r="AO15" s="527">
        <v>80</v>
      </c>
      <c r="AP15" s="400">
        <v>71</v>
      </c>
      <c r="AQ15" s="400">
        <v>74.599999999999994</v>
      </c>
      <c r="AR15" s="400">
        <v>64.88</v>
      </c>
      <c r="AS15" s="415">
        <v>70.900000000000006</v>
      </c>
      <c r="AT15" s="555">
        <v>74</v>
      </c>
      <c r="AU15" s="400">
        <v>73</v>
      </c>
      <c r="AV15" s="400">
        <v>75.22</v>
      </c>
      <c r="AW15" s="400">
        <v>76.599999999999994</v>
      </c>
      <c r="AX15" s="415">
        <v>77.8</v>
      </c>
      <c r="AY15" s="497"/>
      <c r="AZ15" s="400"/>
      <c r="BA15" s="400">
        <v>78</v>
      </c>
      <c r="BB15" s="400"/>
      <c r="BC15" s="415">
        <v>83.66</v>
      </c>
      <c r="BD15" s="555">
        <v>85</v>
      </c>
      <c r="BE15" s="400">
        <v>72.7</v>
      </c>
      <c r="BF15" s="400">
        <v>79.81</v>
      </c>
      <c r="BG15" s="400">
        <v>75</v>
      </c>
      <c r="BH15" s="415">
        <v>78.5</v>
      </c>
      <c r="BI15" s="414"/>
      <c r="BJ15" s="417"/>
      <c r="BK15" s="400"/>
      <c r="BL15" s="400"/>
      <c r="BM15" s="415"/>
      <c r="BN15" s="414"/>
      <c r="BO15" s="417"/>
      <c r="BP15" s="400"/>
      <c r="BQ15" s="415"/>
      <c r="BR15" s="406">
        <f t="shared" si="0"/>
        <v>78.400000000000006</v>
      </c>
      <c r="BS15" s="400">
        <v>74.047272727272741</v>
      </c>
      <c r="BT15" s="418">
        <v>75.819999999999993</v>
      </c>
      <c r="BU15" s="400">
        <v>76.34</v>
      </c>
      <c r="BV15" s="415">
        <v>73.099999999999994</v>
      </c>
    </row>
    <row r="16" spans="1:74">
      <c r="A16" s="390">
        <v>13</v>
      </c>
      <c r="B16" s="22" t="s">
        <v>107</v>
      </c>
      <c r="C16" s="455">
        <v>77</v>
      </c>
      <c r="D16" s="399">
        <v>80.05</v>
      </c>
      <c r="E16" s="399">
        <v>82.99</v>
      </c>
      <c r="F16" s="399">
        <v>79.16</v>
      </c>
      <c r="G16" s="413">
        <v>79.67</v>
      </c>
      <c r="H16" s="673">
        <v>4.6100000000000003</v>
      </c>
      <c r="I16" s="682">
        <v>4.6399999999999997</v>
      </c>
      <c r="J16" s="679">
        <v>4.8099999999999996</v>
      </c>
      <c r="K16" s="414">
        <v>68</v>
      </c>
      <c r="L16" s="400">
        <v>69.709999999999994</v>
      </c>
      <c r="M16" s="400">
        <v>69.790000000000006</v>
      </c>
      <c r="N16" s="400">
        <v>69.959999999999994</v>
      </c>
      <c r="O16" s="415">
        <v>62.58</v>
      </c>
      <c r="P16" s="472">
        <v>72</v>
      </c>
      <c r="Q16" s="400">
        <v>69.430000000000007</v>
      </c>
      <c r="R16" s="400">
        <v>74.42</v>
      </c>
      <c r="S16" s="400">
        <v>75.239999999999995</v>
      </c>
      <c r="T16" s="415">
        <v>72.650000000000006</v>
      </c>
      <c r="U16" s="467">
        <v>73</v>
      </c>
      <c r="V16" s="400">
        <v>67.38</v>
      </c>
      <c r="W16" s="403">
        <v>74.709999999999994</v>
      </c>
      <c r="X16" s="400">
        <v>70.58</v>
      </c>
      <c r="Y16" s="415">
        <v>67.900000000000006</v>
      </c>
      <c r="Z16" s="497">
        <v>66</v>
      </c>
      <c r="AA16" s="400">
        <v>70.180000000000007</v>
      </c>
      <c r="AB16" s="400">
        <v>79.81</v>
      </c>
      <c r="AC16" s="400">
        <v>59.4</v>
      </c>
      <c r="AD16" s="415">
        <v>68.099999999999994</v>
      </c>
      <c r="AE16" s="467">
        <v>62</v>
      </c>
      <c r="AF16" s="400">
        <v>64.58</v>
      </c>
      <c r="AG16" s="400">
        <v>67</v>
      </c>
      <c r="AH16" s="400">
        <v>63.89</v>
      </c>
      <c r="AI16" s="415">
        <v>65.58</v>
      </c>
      <c r="AJ16" s="497">
        <v>71</v>
      </c>
      <c r="AK16" s="400">
        <v>66.099999999999994</v>
      </c>
      <c r="AL16" s="400">
        <v>72.8</v>
      </c>
      <c r="AM16" s="400">
        <v>81.36</v>
      </c>
      <c r="AN16" s="416">
        <v>78.47</v>
      </c>
      <c r="AO16" s="527">
        <v>62</v>
      </c>
      <c r="AP16" s="400">
        <v>56.73</v>
      </c>
      <c r="AQ16" s="400">
        <v>60.63</v>
      </c>
      <c r="AR16" s="400">
        <v>69.53</v>
      </c>
      <c r="AS16" s="415">
        <v>66.430000000000007</v>
      </c>
      <c r="AT16" s="555">
        <v>70</v>
      </c>
      <c r="AU16" s="400">
        <v>78</v>
      </c>
      <c r="AV16" s="400">
        <v>79.5</v>
      </c>
      <c r="AW16" s="400">
        <v>76.25</v>
      </c>
      <c r="AX16" s="415">
        <v>79.16</v>
      </c>
      <c r="AY16" s="497">
        <v>70</v>
      </c>
      <c r="AZ16" s="400">
        <v>98.66</v>
      </c>
      <c r="BA16" s="400">
        <v>61</v>
      </c>
      <c r="BB16" s="400">
        <v>72.8</v>
      </c>
      <c r="BC16" s="415">
        <v>92</v>
      </c>
      <c r="BD16" s="555">
        <v>78</v>
      </c>
      <c r="BE16" s="400">
        <v>79.040000000000006</v>
      </c>
      <c r="BF16" s="400">
        <v>80.430000000000007</v>
      </c>
      <c r="BG16" s="400">
        <v>81.456000000000003</v>
      </c>
      <c r="BH16" s="415">
        <v>69.400000000000006</v>
      </c>
      <c r="BI16" s="414"/>
      <c r="BJ16" s="417"/>
      <c r="BK16" s="400"/>
      <c r="BL16" s="400"/>
      <c r="BM16" s="415"/>
      <c r="BN16" s="414"/>
      <c r="BO16" s="417"/>
      <c r="BP16" s="400"/>
      <c r="BQ16" s="415"/>
      <c r="BR16" s="406">
        <f t="shared" si="0"/>
        <v>69.909090909090907</v>
      </c>
      <c r="BS16" s="400">
        <v>72.742499999999993</v>
      </c>
      <c r="BT16" s="418">
        <v>73</v>
      </c>
      <c r="BU16" s="400">
        <v>72.69</v>
      </c>
      <c r="BV16" s="415">
        <v>72.900000000000006</v>
      </c>
    </row>
    <row r="17" spans="1:74">
      <c r="A17" s="390">
        <v>14</v>
      </c>
      <c r="B17" s="22" t="s">
        <v>108</v>
      </c>
      <c r="C17" s="455">
        <v>81</v>
      </c>
      <c r="D17" s="399">
        <v>80.19</v>
      </c>
      <c r="E17" s="399">
        <v>80.56</v>
      </c>
      <c r="F17" s="399">
        <v>82.78</v>
      </c>
      <c r="G17" s="413">
        <v>80.42</v>
      </c>
      <c r="H17" s="673">
        <v>4.67</v>
      </c>
      <c r="I17" s="682">
        <v>4.9000000000000004</v>
      </c>
      <c r="J17" s="679">
        <v>4.57</v>
      </c>
      <c r="K17" s="414">
        <v>66</v>
      </c>
      <c r="L17" s="400">
        <v>66</v>
      </c>
      <c r="M17" s="400">
        <v>68.67</v>
      </c>
      <c r="N17" s="400">
        <v>66.510000000000005</v>
      </c>
      <c r="O17" s="415">
        <v>58.07</v>
      </c>
      <c r="P17" s="472">
        <v>74</v>
      </c>
      <c r="Q17" s="400">
        <v>68.78</v>
      </c>
      <c r="R17" s="400">
        <v>62.22</v>
      </c>
      <c r="S17" s="400">
        <v>65.08</v>
      </c>
      <c r="T17" s="415">
        <v>63.9</v>
      </c>
      <c r="U17" s="467">
        <v>64</v>
      </c>
      <c r="V17" s="400">
        <v>66</v>
      </c>
      <c r="W17" s="403">
        <v>51.4</v>
      </c>
      <c r="X17" s="400">
        <v>72.33</v>
      </c>
      <c r="Y17" s="415">
        <v>71.569999999999993</v>
      </c>
      <c r="Z17" s="497">
        <v>73</v>
      </c>
      <c r="AA17" s="400">
        <v>74.5</v>
      </c>
      <c r="AB17" s="400">
        <v>74.66</v>
      </c>
      <c r="AC17" s="400">
        <v>59</v>
      </c>
      <c r="AD17" s="415">
        <v>69</v>
      </c>
      <c r="AE17" s="467">
        <v>66</v>
      </c>
      <c r="AF17" s="400">
        <v>57.31</v>
      </c>
      <c r="AG17" s="400">
        <v>55.25</v>
      </c>
      <c r="AH17" s="400">
        <v>65.23</v>
      </c>
      <c r="AI17" s="415">
        <v>63</v>
      </c>
      <c r="AJ17" s="497">
        <v>53</v>
      </c>
      <c r="AK17" s="400">
        <v>24</v>
      </c>
      <c r="AL17" s="400">
        <v>52.66</v>
      </c>
      <c r="AM17" s="400">
        <v>70.5</v>
      </c>
      <c r="AN17" s="416">
        <v>62.8</v>
      </c>
      <c r="AO17" s="527">
        <v>56</v>
      </c>
      <c r="AP17" s="400">
        <v>47.66</v>
      </c>
      <c r="AQ17" s="400">
        <v>66.599999999999994</v>
      </c>
      <c r="AR17" s="400">
        <v>66.5</v>
      </c>
      <c r="AS17" s="415">
        <v>55</v>
      </c>
      <c r="AT17" s="555">
        <v>67</v>
      </c>
      <c r="AU17" s="400">
        <v>72.849999999999994</v>
      </c>
      <c r="AV17" s="400">
        <v>76.75</v>
      </c>
      <c r="AW17" s="400">
        <v>82.4</v>
      </c>
      <c r="AX17" s="415">
        <v>66</v>
      </c>
      <c r="AY17" s="497">
        <v>60</v>
      </c>
      <c r="AZ17" s="400">
        <v>51</v>
      </c>
      <c r="BA17" s="400">
        <v>87.5</v>
      </c>
      <c r="BB17" s="400"/>
      <c r="BC17" s="415">
        <v>58</v>
      </c>
      <c r="BD17" s="555">
        <v>76</v>
      </c>
      <c r="BE17" s="400">
        <v>79</v>
      </c>
      <c r="BF17" s="400">
        <v>62</v>
      </c>
      <c r="BG17" s="400">
        <v>71.62</v>
      </c>
      <c r="BH17" s="415">
        <v>79.2</v>
      </c>
      <c r="BI17" s="414"/>
      <c r="BJ17" s="417"/>
      <c r="BK17" s="400"/>
      <c r="BL17" s="400"/>
      <c r="BM17" s="415"/>
      <c r="BN17" s="414"/>
      <c r="BO17" s="417"/>
      <c r="BP17" s="400"/>
      <c r="BQ17" s="415"/>
      <c r="BR17" s="406">
        <f t="shared" si="0"/>
        <v>66.909090909090907</v>
      </c>
      <c r="BS17" s="400">
        <v>62.866666666666674</v>
      </c>
      <c r="BT17" s="418">
        <v>67.11</v>
      </c>
      <c r="BU17" s="400">
        <v>70.19</v>
      </c>
      <c r="BV17" s="415">
        <v>66.08</v>
      </c>
    </row>
    <row r="18" spans="1:74">
      <c r="A18" s="390">
        <v>15</v>
      </c>
      <c r="B18" s="22" t="s">
        <v>109</v>
      </c>
      <c r="C18" s="455">
        <v>82</v>
      </c>
      <c r="D18" s="399">
        <v>86.32</v>
      </c>
      <c r="E18" s="399">
        <v>88.25</v>
      </c>
      <c r="F18" s="399">
        <v>90.5</v>
      </c>
      <c r="G18" s="413">
        <v>79.3</v>
      </c>
      <c r="H18" s="673">
        <v>5</v>
      </c>
      <c r="I18" s="682"/>
      <c r="J18" s="679">
        <v>5</v>
      </c>
      <c r="K18" s="414">
        <v>75</v>
      </c>
      <c r="L18" s="400">
        <v>72.47</v>
      </c>
      <c r="M18" s="400">
        <v>81.900000000000006</v>
      </c>
      <c r="N18" s="400">
        <v>78.5</v>
      </c>
      <c r="O18" s="415">
        <v>67.52</v>
      </c>
      <c r="P18" s="472">
        <v>84</v>
      </c>
      <c r="Q18" s="400">
        <v>74.83</v>
      </c>
      <c r="R18" s="400">
        <v>93</v>
      </c>
      <c r="S18" s="400">
        <v>81.5</v>
      </c>
      <c r="T18" s="415">
        <v>79.62</v>
      </c>
      <c r="U18" s="467"/>
      <c r="V18" s="400"/>
      <c r="W18" s="403"/>
      <c r="X18" s="400"/>
      <c r="Y18" s="415">
        <v>48</v>
      </c>
      <c r="Z18" s="497"/>
      <c r="AA18" s="400"/>
      <c r="AB18" s="400">
        <v>51</v>
      </c>
      <c r="AC18" s="400">
        <v>77</v>
      </c>
      <c r="AD18" s="415"/>
      <c r="AE18" s="467">
        <v>68</v>
      </c>
      <c r="AF18" s="400">
        <v>62.33</v>
      </c>
      <c r="AG18" s="400">
        <v>70.430000000000007</v>
      </c>
      <c r="AH18" s="400">
        <v>76.760000000000005</v>
      </c>
      <c r="AI18" s="415">
        <v>66.11</v>
      </c>
      <c r="AJ18" s="497"/>
      <c r="AK18" s="400">
        <v>75.66</v>
      </c>
      <c r="AL18" s="400">
        <v>52</v>
      </c>
      <c r="AM18" s="400">
        <v>73</v>
      </c>
      <c r="AN18" s="416"/>
      <c r="AO18" s="527">
        <v>50</v>
      </c>
      <c r="AP18" s="400">
        <v>69.5</v>
      </c>
      <c r="AQ18" s="400"/>
      <c r="AR18" s="400"/>
      <c r="AS18" s="415">
        <v>50</v>
      </c>
      <c r="AT18" s="555">
        <v>75</v>
      </c>
      <c r="AU18" s="400">
        <v>74.599999999999994</v>
      </c>
      <c r="AV18" s="400">
        <v>79</v>
      </c>
      <c r="AW18" s="400">
        <v>93</v>
      </c>
      <c r="AX18" s="415">
        <v>100</v>
      </c>
      <c r="AY18" s="497"/>
      <c r="AZ18" s="400"/>
      <c r="BA18" s="400"/>
      <c r="BB18" s="400">
        <v>78</v>
      </c>
      <c r="BC18" s="415"/>
      <c r="BD18" s="555">
        <v>89</v>
      </c>
      <c r="BE18" s="400">
        <v>78</v>
      </c>
      <c r="BF18" s="400">
        <v>96</v>
      </c>
      <c r="BG18" s="400">
        <v>85</v>
      </c>
      <c r="BH18" s="415">
        <v>75</v>
      </c>
      <c r="BI18" s="414"/>
      <c r="BJ18" s="417"/>
      <c r="BK18" s="400"/>
      <c r="BL18" s="400"/>
      <c r="BM18" s="415"/>
      <c r="BN18" s="414"/>
      <c r="BO18" s="417"/>
      <c r="BP18" s="400"/>
      <c r="BQ18" s="415"/>
      <c r="BR18" s="406">
        <f t="shared" si="0"/>
        <v>74.714285714285708</v>
      </c>
      <c r="BS18" s="400">
        <v>74.461111111111109</v>
      </c>
      <c r="BT18" s="418">
        <v>76.44</v>
      </c>
      <c r="BU18" s="400">
        <v>81.47</v>
      </c>
      <c r="BV18" s="415">
        <v>70.69</v>
      </c>
    </row>
    <row r="19" spans="1:74">
      <c r="A19" s="390">
        <v>16</v>
      </c>
      <c r="B19" s="61" t="s">
        <v>110</v>
      </c>
      <c r="C19" s="455">
        <v>78</v>
      </c>
      <c r="D19" s="399">
        <v>79.569999999999993</v>
      </c>
      <c r="E19" s="399">
        <v>79.09</v>
      </c>
      <c r="F19" s="399">
        <v>79.260000000000005</v>
      </c>
      <c r="G19" s="413">
        <v>72.510000000000005</v>
      </c>
      <c r="H19" s="673">
        <v>4</v>
      </c>
      <c r="I19" s="682">
        <v>5</v>
      </c>
      <c r="J19" s="679">
        <v>4.9000000000000004</v>
      </c>
      <c r="K19" s="419">
        <v>65</v>
      </c>
      <c r="L19" s="400">
        <v>73.900000000000006</v>
      </c>
      <c r="M19" s="400">
        <v>72.040000000000006</v>
      </c>
      <c r="N19" s="400">
        <v>71.680000000000007</v>
      </c>
      <c r="O19" s="415">
        <v>60.91</v>
      </c>
      <c r="P19" s="472">
        <v>73</v>
      </c>
      <c r="Q19" s="400">
        <v>85</v>
      </c>
      <c r="R19" s="400">
        <v>55</v>
      </c>
      <c r="S19" s="400">
        <v>71.42</v>
      </c>
      <c r="T19" s="415">
        <v>64.5</v>
      </c>
      <c r="U19" s="467"/>
      <c r="V19" s="400">
        <v>63</v>
      </c>
      <c r="W19" s="403"/>
      <c r="X19" s="400"/>
      <c r="Y19" s="415"/>
      <c r="Z19" s="497">
        <v>35</v>
      </c>
      <c r="AA19" s="400">
        <v>81.5</v>
      </c>
      <c r="AB19" s="400"/>
      <c r="AC19" s="400">
        <v>66</v>
      </c>
      <c r="AD19" s="415">
        <v>53</v>
      </c>
      <c r="AE19" s="467">
        <v>62</v>
      </c>
      <c r="AF19" s="400">
        <v>59.15</v>
      </c>
      <c r="AG19" s="400">
        <v>64.23</v>
      </c>
      <c r="AH19" s="400">
        <v>59.12</v>
      </c>
      <c r="AI19" s="415">
        <v>57.38</v>
      </c>
      <c r="AJ19" s="497"/>
      <c r="AK19" s="400">
        <v>21</v>
      </c>
      <c r="AL19" s="400"/>
      <c r="AM19" s="400">
        <v>70</v>
      </c>
      <c r="AN19" s="416">
        <v>56</v>
      </c>
      <c r="AO19" s="527"/>
      <c r="AP19" s="400">
        <v>60</v>
      </c>
      <c r="AQ19" s="400">
        <v>44</v>
      </c>
      <c r="AR19" s="400">
        <v>64</v>
      </c>
      <c r="AS19" s="415">
        <v>60</v>
      </c>
      <c r="AT19" s="555">
        <v>72</v>
      </c>
      <c r="AU19" s="400">
        <v>83.8</v>
      </c>
      <c r="AV19" s="400">
        <v>80.5</v>
      </c>
      <c r="AW19" s="400">
        <v>84.5</v>
      </c>
      <c r="AX19" s="415">
        <v>72.3</v>
      </c>
      <c r="AY19" s="497"/>
      <c r="AZ19" s="400"/>
      <c r="BA19" s="400"/>
      <c r="BB19" s="400">
        <v>60</v>
      </c>
      <c r="BC19" s="415"/>
      <c r="BD19" s="555"/>
      <c r="BE19" s="400">
        <v>75.5</v>
      </c>
      <c r="BF19" s="400">
        <v>82</v>
      </c>
      <c r="BG19" s="400"/>
      <c r="BH19" s="415">
        <v>61</v>
      </c>
      <c r="BI19" s="419"/>
      <c r="BJ19" s="417"/>
      <c r="BK19" s="400"/>
      <c r="BL19" s="400"/>
      <c r="BM19" s="415"/>
      <c r="BN19" s="419"/>
      <c r="BO19" s="417"/>
      <c r="BP19" s="400"/>
      <c r="BQ19" s="415"/>
      <c r="BR19" s="406">
        <f t="shared" si="0"/>
        <v>64.166666666666671</v>
      </c>
      <c r="BS19" s="400">
        <v>68.230909090909094</v>
      </c>
      <c r="BT19" s="418">
        <v>68.12</v>
      </c>
      <c r="BU19" s="400">
        <v>69.55</v>
      </c>
      <c r="BV19" s="415">
        <v>61.95</v>
      </c>
    </row>
    <row r="20" spans="1:74">
      <c r="A20" s="390">
        <v>17</v>
      </c>
      <c r="B20" s="22" t="s">
        <v>111</v>
      </c>
      <c r="C20" s="455">
        <v>79</v>
      </c>
      <c r="D20" s="399">
        <v>80.13</v>
      </c>
      <c r="E20" s="399">
        <v>83.71</v>
      </c>
      <c r="F20" s="399">
        <v>79.180000000000007</v>
      </c>
      <c r="G20" s="413">
        <v>79.010000000000005</v>
      </c>
      <c r="H20" s="673">
        <v>4.66</v>
      </c>
      <c r="I20" s="682">
        <v>4.7699999999999996</v>
      </c>
      <c r="J20" s="679">
        <v>4.57</v>
      </c>
      <c r="K20" s="414">
        <v>64</v>
      </c>
      <c r="L20" s="400">
        <v>68.86</v>
      </c>
      <c r="M20" s="400">
        <v>67.94</v>
      </c>
      <c r="N20" s="400">
        <v>67</v>
      </c>
      <c r="O20" s="415">
        <v>61.46</v>
      </c>
      <c r="P20" s="472">
        <v>69</v>
      </c>
      <c r="Q20" s="400">
        <v>74.95</v>
      </c>
      <c r="R20" s="400">
        <v>70.150000000000006</v>
      </c>
      <c r="S20" s="400">
        <v>75.33</v>
      </c>
      <c r="T20" s="415">
        <v>76.7</v>
      </c>
      <c r="U20" s="467">
        <v>64</v>
      </c>
      <c r="V20" s="400">
        <v>60.22</v>
      </c>
      <c r="W20" s="403">
        <v>63.15</v>
      </c>
      <c r="X20" s="400">
        <v>71.14</v>
      </c>
      <c r="Y20" s="415">
        <v>67.44</v>
      </c>
      <c r="Z20" s="497">
        <v>58</v>
      </c>
      <c r="AA20" s="400">
        <v>70.22</v>
      </c>
      <c r="AB20" s="400">
        <v>77.75</v>
      </c>
      <c r="AC20" s="400">
        <v>62.75</v>
      </c>
      <c r="AD20" s="415">
        <v>80.66</v>
      </c>
      <c r="AE20" s="467">
        <v>75</v>
      </c>
      <c r="AF20" s="400">
        <v>73.23</v>
      </c>
      <c r="AG20" s="400">
        <v>70.31</v>
      </c>
      <c r="AH20" s="400">
        <v>43.25</v>
      </c>
      <c r="AI20" s="415">
        <v>71.86</v>
      </c>
      <c r="AJ20" s="497">
        <v>76</v>
      </c>
      <c r="AK20" s="400">
        <v>67.319999999999993</v>
      </c>
      <c r="AL20" s="400">
        <v>73.37</v>
      </c>
      <c r="AM20" s="400">
        <v>77.58</v>
      </c>
      <c r="AN20" s="416">
        <v>67.84</v>
      </c>
      <c r="AO20" s="527">
        <v>66</v>
      </c>
      <c r="AP20" s="400">
        <v>66.94</v>
      </c>
      <c r="AQ20" s="400">
        <v>63.42</v>
      </c>
      <c r="AR20" s="400">
        <v>74.569999999999993</v>
      </c>
      <c r="AS20" s="415">
        <v>66.19</v>
      </c>
      <c r="AT20" s="555">
        <v>78</v>
      </c>
      <c r="AU20" s="400">
        <v>84.8</v>
      </c>
      <c r="AV20" s="400">
        <v>70.66</v>
      </c>
      <c r="AW20" s="400"/>
      <c r="AX20" s="415">
        <v>81</v>
      </c>
      <c r="AY20" s="497"/>
      <c r="AZ20" s="400"/>
      <c r="BA20" s="400">
        <v>68</v>
      </c>
      <c r="BB20" s="400"/>
      <c r="BC20" s="415"/>
      <c r="BD20" s="555">
        <v>76</v>
      </c>
      <c r="BE20" s="400">
        <v>73.66</v>
      </c>
      <c r="BF20" s="400">
        <v>72.14</v>
      </c>
      <c r="BG20" s="400">
        <v>70.5</v>
      </c>
      <c r="BH20" s="415">
        <v>72.75</v>
      </c>
      <c r="BI20" s="414"/>
      <c r="BJ20" s="417"/>
      <c r="BK20" s="400"/>
      <c r="BL20" s="400"/>
      <c r="BM20" s="415"/>
      <c r="BN20" s="414"/>
      <c r="BO20" s="417"/>
      <c r="BP20" s="400"/>
      <c r="BQ20" s="415"/>
      <c r="BR20" s="406">
        <f t="shared" si="0"/>
        <v>70.5</v>
      </c>
      <c r="BS20" s="400">
        <v>71.939090909090908</v>
      </c>
      <c r="BT20" s="418">
        <v>70.959999999999994</v>
      </c>
      <c r="BU20" s="400">
        <v>69.03</v>
      </c>
      <c r="BV20" s="415">
        <v>72.489999999999995</v>
      </c>
    </row>
    <row r="21" spans="1:74">
      <c r="A21" s="390">
        <v>18</v>
      </c>
      <c r="B21" s="22" t="s">
        <v>112</v>
      </c>
      <c r="C21" s="455">
        <v>87</v>
      </c>
      <c r="D21" s="399">
        <v>87.25</v>
      </c>
      <c r="E21" s="399">
        <v>89.23</v>
      </c>
      <c r="F21" s="399">
        <v>84.37</v>
      </c>
      <c r="G21" s="413">
        <v>80.430000000000007</v>
      </c>
      <c r="H21" s="673"/>
      <c r="I21" s="682">
        <v>5</v>
      </c>
      <c r="J21" s="679"/>
      <c r="K21" s="414">
        <v>83</v>
      </c>
      <c r="L21" s="400">
        <v>80.180000000000007</v>
      </c>
      <c r="M21" s="400">
        <v>82.23</v>
      </c>
      <c r="N21" s="400">
        <v>85.36</v>
      </c>
      <c r="O21" s="415">
        <v>75.900000000000006</v>
      </c>
      <c r="P21" s="472"/>
      <c r="Q21" s="400">
        <v>78.5</v>
      </c>
      <c r="R21" s="400">
        <v>94</v>
      </c>
      <c r="S21" s="400">
        <v>82.6</v>
      </c>
      <c r="T21" s="415">
        <v>68.400000000000006</v>
      </c>
      <c r="U21" s="467"/>
      <c r="V21" s="400">
        <v>64</v>
      </c>
      <c r="W21" s="403"/>
      <c r="X21" s="400">
        <v>89</v>
      </c>
      <c r="Y21" s="415"/>
      <c r="Z21" s="497"/>
      <c r="AA21" s="400">
        <v>74.5</v>
      </c>
      <c r="AB21" s="400"/>
      <c r="AC21" s="400">
        <v>88.5</v>
      </c>
      <c r="AD21" s="415"/>
      <c r="AE21" s="467">
        <v>84</v>
      </c>
      <c r="AF21" s="400">
        <v>81.239999999999995</v>
      </c>
      <c r="AG21" s="400">
        <v>79.5</v>
      </c>
      <c r="AH21" s="400">
        <v>84.88</v>
      </c>
      <c r="AI21" s="415">
        <v>83.48</v>
      </c>
      <c r="AJ21" s="497"/>
      <c r="AK21" s="400">
        <v>61</v>
      </c>
      <c r="AL21" s="400"/>
      <c r="AM21" s="400">
        <v>69</v>
      </c>
      <c r="AN21" s="416"/>
      <c r="AO21" s="527"/>
      <c r="AP21" s="400">
        <v>62.5</v>
      </c>
      <c r="AQ21" s="400"/>
      <c r="AR21" s="400">
        <v>66</v>
      </c>
      <c r="AS21" s="415">
        <v>69</v>
      </c>
      <c r="AT21" s="555">
        <v>89</v>
      </c>
      <c r="AU21" s="400">
        <v>75</v>
      </c>
      <c r="AV21" s="400">
        <v>85.5</v>
      </c>
      <c r="AW21" s="400">
        <v>84.35</v>
      </c>
      <c r="AX21" s="415">
        <v>80.849999999999994</v>
      </c>
      <c r="AY21" s="497"/>
      <c r="AZ21" s="400"/>
      <c r="BA21" s="400"/>
      <c r="BB21" s="400"/>
      <c r="BC21" s="415"/>
      <c r="BD21" s="555"/>
      <c r="BE21" s="400">
        <v>72.849999999999994</v>
      </c>
      <c r="BF21" s="400">
        <v>95</v>
      </c>
      <c r="BG21" s="400">
        <v>90</v>
      </c>
      <c r="BH21" s="415">
        <v>74</v>
      </c>
      <c r="BI21" s="414"/>
      <c r="BJ21" s="417"/>
      <c r="BK21" s="400"/>
      <c r="BL21" s="400"/>
      <c r="BM21" s="415"/>
      <c r="BN21" s="414"/>
      <c r="BO21" s="417"/>
      <c r="BP21" s="400"/>
      <c r="BQ21" s="415"/>
      <c r="BR21" s="406">
        <f t="shared" si="0"/>
        <v>85.75</v>
      </c>
      <c r="BS21" s="400">
        <v>74.962727272727292</v>
      </c>
      <c r="BT21" s="418">
        <v>87.57</v>
      </c>
      <c r="BU21" s="400">
        <v>82.4</v>
      </c>
      <c r="BV21" s="415">
        <v>76</v>
      </c>
    </row>
    <row r="22" spans="1:74">
      <c r="A22" s="390">
        <v>19</v>
      </c>
      <c r="B22" s="22" t="s">
        <v>40</v>
      </c>
      <c r="C22" s="455">
        <v>73</v>
      </c>
      <c r="D22" s="399">
        <v>75.48</v>
      </c>
      <c r="E22" s="399">
        <v>81.12</v>
      </c>
      <c r="F22" s="399">
        <v>82.35</v>
      </c>
      <c r="G22" s="413">
        <v>81.150000000000006</v>
      </c>
      <c r="H22" s="673">
        <v>4.67</v>
      </c>
      <c r="I22" s="682">
        <v>4.9000000000000004</v>
      </c>
      <c r="J22" s="679">
        <v>4.8</v>
      </c>
      <c r="K22" s="414">
        <v>59</v>
      </c>
      <c r="L22" s="400">
        <v>62.44</v>
      </c>
      <c r="M22" s="400">
        <v>64.58</v>
      </c>
      <c r="N22" s="400">
        <v>61.85</v>
      </c>
      <c r="O22" s="415">
        <v>53.23</v>
      </c>
      <c r="P22" s="474">
        <v>68</v>
      </c>
      <c r="Q22" s="421">
        <v>67.760000000000005</v>
      </c>
      <c r="R22" s="421">
        <v>64.44</v>
      </c>
      <c r="S22" s="421">
        <v>67.42</v>
      </c>
      <c r="T22" s="422">
        <v>68.540000000000006</v>
      </c>
      <c r="U22" s="467">
        <v>64</v>
      </c>
      <c r="V22" s="400">
        <v>35</v>
      </c>
      <c r="W22" s="403">
        <v>69.5</v>
      </c>
      <c r="X22" s="400">
        <v>75.33</v>
      </c>
      <c r="Y22" s="415">
        <v>69.62</v>
      </c>
      <c r="Z22" s="497">
        <v>65</v>
      </c>
      <c r="AA22" s="400">
        <v>97</v>
      </c>
      <c r="AB22" s="400">
        <v>66.75</v>
      </c>
      <c r="AC22" s="400">
        <v>79.25</v>
      </c>
      <c r="AD22" s="415">
        <v>70</v>
      </c>
      <c r="AE22" s="467">
        <v>62</v>
      </c>
      <c r="AF22" s="400">
        <v>57.75</v>
      </c>
      <c r="AG22" s="400">
        <v>55.75</v>
      </c>
      <c r="AH22" s="400">
        <v>48.5</v>
      </c>
      <c r="AI22" s="415">
        <v>53.37</v>
      </c>
      <c r="AJ22" s="497">
        <v>58</v>
      </c>
      <c r="AK22" s="400">
        <v>64</v>
      </c>
      <c r="AL22" s="400">
        <v>70.14</v>
      </c>
      <c r="AM22" s="400">
        <v>70.33</v>
      </c>
      <c r="AN22" s="416">
        <v>60.25</v>
      </c>
      <c r="AO22" s="527">
        <v>70</v>
      </c>
      <c r="AP22" s="400">
        <v>64.12</v>
      </c>
      <c r="AQ22" s="400">
        <v>73.849999999999994</v>
      </c>
      <c r="AR22" s="400">
        <v>82.5</v>
      </c>
      <c r="AS22" s="415">
        <v>65</v>
      </c>
      <c r="AT22" s="555">
        <v>58</v>
      </c>
      <c r="AU22" s="400">
        <v>55</v>
      </c>
      <c r="AV22" s="400"/>
      <c r="AW22" s="400"/>
      <c r="AX22" s="415"/>
      <c r="AY22" s="497"/>
      <c r="AZ22" s="400"/>
      <c r="BA22" s="400"/>
      <c r="BB22" s="400"/>
      <c r="BC22" s="415">
        <v>61</v>
      </c>
      <c r="BD22" s="555">
        <v>65</v>
      </c>
      <c r="BE22" s="400">
        <v>68</v>
      </c>
      <c r="BF22" s="400">
        <v>59.66</v>
      </c>
      <c r="BG22" s="400"/>
      <c r="BH22" s="415">
        <v>74</v>
      </c>
      <c r="BI22" s="414"/>
      <c r="BJ22" s="417"/>
      <c r="BK22" s="400"/>
      <c r="BL22" s="400"/>
      <c r="BM22" s="415"/>
      <c r="BN22" s="414"/>
      <c r="BO22" s="417"/>
      <c r="BP22" s="400"/>
      <c r="BQ22" s="415"/>
      <c r="BR22" s="406">
        <f t="shared" si="0"/>
        <v>64.2</v>
      </c>
      <c r="BS22" s="400">
        <v>64.896363636363631</v>
      </c>
      <c r="BT22" s="418">
        <v>67.31</v>
      </c>
      <c r="BU22" s="400">
        <v>70.94</v>
      </c>
      <c r="BV22" s="415">
        <v>65.599999999999994</v>
      </c>
    </row>
    <row r="23" spans="1:74">
      <c r="A23" s="390">
        <v>20</v>
      </c>
      <c r="B23" s="22" t="s">
        <v>41</v>
      </c>
      <c r="C23" s="455">
        <v>72</v>
      </c>
      <c r="D23" s="399">
        <v>75.400000000000006</v>
      </c>
      <c r="E23" s="399">
        <v>78.8</v>
      </c>
      <c r="F23" s="399">
        <v>69.47</v>
      </c>
      <c r="G23" s="413">
        <v>73.75</v>
      </c>
      <c r="H23" s="673">
        <v>4.43</v>
      </c>
      <c r="I23" s="682">
        <v>4.7</v>
      </c>
      <c r="J23" s="679">
        <v>4.5999999999999996</v>
      </c>
      <c r="K23" s="414">
        <v>51</v>
      </c>
      <c r="L23" s="400">
        <v>57.07</v>
      </c>
      <c r="M23" s="400">
        <v>59.61</v>
      </c>
      <c r="N23" s="400">
        <v>59.43</v>
      </c>
      <c r="O23" s="415">
        <v>56.28</v>
      </c>
      <c r="P23" s="474">
        <v>58</v>
      </c>
      <c r="Q23" s="421">
        <v>63.81</v>
      </c>
      <c r="R23" s="421">
        <v>73.400000000000006</v>
      </c>
      <c r="S23" s="421">
        <v>52.5</v>
      </c>
      <c r="T23" s="422">
        <v>59.16</v>
      </c>
      <c r="U23" s="467">
        <v>65</v>
      </c>
      <c r="V23" s="400">
        <v>63.5</v>
      </c>
      <c r="W23" s="403">
        <v>94</v>
      </c>
      <c r="X23" s="400">
        <v>50</v>
      </c>
      <c r="Y23" s="415">
        <v>53</v>
      </c>
      <c r="Z23" s="497">
        <v>100</v>
      </c>
      <c r="AA23" s="400">
        <v>71</v>
      </c>
      <c r="AB23" s="400">
        <v>66.599999999999994</v>
      </c>
      <c r="AC23" s="400">
        <v>72</v>
      </c>
      <c r="AD23" s="415">
        <v>58</v>
      </c>
      <c r="AE23" s="467">
        <v>48</v>
      </c>
      <c r="AF23" s="400">
        <v>49</v>
      </c>
      <c r="AG23" s="400">
        <v>52.25</v>
      </c>
      <c r="AH23" s="400">
        <v>59.5</v>
      </c>
      <c r="AI23" s="415">
        <v>47.25</v>
      </c>
      <c r="AJ23" s="497">
        <v>57</v>
      </c>
      <c r="AK23" s="400">
        <v>66.8</v>
      </c>
      <c r="AL23" s="400">
        <v>66.599999999999994</v>
      </c>
      <c r="AM23" s="400"/>
      <c r="AN23" s="416">
        <v>66</v>
      </c>
      <c r="AO23" s="527">
        <v>54</v>
      </c>
      <c r="AP23" s="400">
        <v>58.8</v>
      </c>
      <c r="AQ23" s="400">
        <v>54.75</v>
      </c>
      <c r="AR23" s="400">
        <v>77</v>
      </c>
      <c r="AS23" s="415">
        <v>76</v>
      </c>
      <c r="AT23" s="555"/>
      <c r="AU23" s="400"/>
      <c r="AV23" s="400"/>
      <c r="AW23" s="400">
        <v>91</v>
      </c>
      <c r="AX23" s="415">
        <v>61</v>
      </c>
      <c r="AY23" s="497"/>
      <c r="AZ23" s="400"/>
      <c r="BA23" s="400">
        <v>69</v>
      </c>
      <c r="BB23" s="400"/>
      <c r="BC23" s="415"/>
      <c r="BD23" s="555">
        <v>65</v>
      </c>
      <c r="BE23" s="400">
        <v>80</v>
      </c>
      <c r="BF23" s="400">
        <v>62.5</v>
      </c>
      <c r="BG23" s="400"/>
      <c r="BH23" s="415"/>
      <c r="BI23" s="414"/>
      <c r="BJ23" s="417"/>
      <c r="BK23" s="400"/>
      <c r="BL23" s="400"/>
      <c r="BM23" s="415"/>
      <c r="BN23" s="414"/>
      <c r="BO23" s="417"/>
      <c r="BP23" s="400"/>
      <c r="BQ23" s="415"/>
      <c r="BR23" s="406">
        <f t="shared" si="0"/>
        <v>63.333333333333336</v>
      </c>
      <c r="BS23" s="400">
        <v>65.364000000000004</v>
      </c>
      <c r="BT23" s="418">
        <v>67.75</v>
      </c>
      <c r="BU23" s="400">
        <v>66.36</v>
      </c>
      <c r="BV23" s="415">
        <v>61.16</v>
      </c>
    </row>
    <row r="24" spans="1:74">
      <c r="A24" s="390">
        <v>21</v>
      </c>
      <c r="B24" s="22" t="s">
        <v>42</v>
      </c>
      <c r="C24" s="455">
        <v>74</v>
      </c>
      <c r="D24" s="399">
        <v>69.66</v>
      </c>
      <c r="E24" s="399">
        <v>73.14</v>
      </c>
      <c r="F24" s="399">
        <v>72</v>
      </c>
      <c r="G24" s="413">
        <v>62.05</v>
      </c>
      <c r="H24" s="673">
        <v>4.5</v>
      </c>
      <c r="I24" s="682">
        <v>4.5</v>
      </c>
      <c r="J24" s="679">
        <v>4.2</v>
      </c>
      <c r="K24" s="414">
        <v>66</v>
      </c>
      <c r="L24" s="400"/>
      <c r="M24" s="400">
        <v>57.33</v>
      </c>
      <c r="N24" s="400">
        <v>58.62</v>
      </c>
      <c r="O24" s="415">
        <v>47.2</v>
      </c>
      <c r="P24" s="474">
        <v>57</v>
      </c>
      <c r="Q24" s="421">
        <v>60.25</v>
      </c>
      <c r="R24" s="421">
        <v>69.66</v>
      </c>
      <c r="S24" s="421">
        <v>68</v>
      </c>
      <c r="T24" s="422">
        <v>46.78</v>
      </c>
      <c r="U24" s="467">
        <v>67</v>
      </c>
      <c r="V24" s="400">
        <v>42.66</v>
      </c>
      <c r="W24" s="403"/>
      <c r="X24" s="400">
        <v>71.5</v>
      </c>
      <c r="Y24" s="415">
        <v>55.25</v>
      </c>
      <c r="Z24" s="497"/>
      <c r="AA24" s="400">
        <v>47</v>
      </c>
      <c r="AB24" s="400"/>
      <c r="AC24" s="400">
        <v>64</v>
      </c>
      <c r="AD24" s="415"/>
      <c r="AE24" s="467">
        <v>43</v>
      </c>
      <c r="AF24" s="400"/>
      <c r="AG24" s="400">
        <v>65</v>
      </c>
      <c r="AH24" s="400">
        <v>56.16</v>
      </c>
      <c r="AI24" s="415">
        <v>54.66</v>
      </c>
      <c r="AJ24" s="497">
        <v>56</v>
      </c>
      <c r="AK24" s="400"/>
      <c r="AL24" s="409"/>
      <c r="AM24" s="400">
        <v>58</v>
      </c>
      <c r="AN24" s="416">
        <v>100</v>
      </c>
      <c r="AO24" s="527">
        <v>64</v>
      </c>
      <c r="AP24" s="400"/>
      <c r="AQ24" s="400">
        <v>39</v>
      </c>
      <c r="AR24" s="400">
        <v>47</v>
      </c>
      <c r="AS24" s="415">
        <v>94</v>
      </c>
      <c r="AT24" s="555"/>
      <c r="AU24" s="400"/>
      <c r="AV24" s="400"/>
      <c r="AW24" s="400"/>
      <c r="AX24" s="415"/>
      <c r="AY24" s="497"/>
      <c r="AZ24" s="400"/>
      <c r="BA24" s="400"/>
      <c r="BB24" s="400"/>
      <c r="BC24" s="415"/>
      <c r="BD24" s="555">
        <v>55</v>
      </c>
      <c r="BE24" s="400"/>
      <c r="BF24" s="400"/>
      <c r="BG24" s="400"/>
      <c r="BH24" s="415"/>
      <c r="BI24" s="414"/>
      <c r="BJ24" s="417"/>
      <c r="BK24" s="400"/>
      <c r="BL24" s="400"/>
      <c r="BM24" s="415"/>
      <c r="BN24" s="414"/>
      <c r="BO24" s="417"/>
      <c r="BP24" s="400"/>
      <c r="BQ24" s="415"/>
      <c r="BR24" s="406">
        <f t="shared" si="0"/>
        <v>60.25</v>
      </c>
      <c r="BS24" s="400">
        <v>56.077999999999996</v>
      </c>
      <c r="BT24" s="418">
        <v>60.82</v>
      </c>
      <c r="BU24" s="400">
        <v>61.91</v>
      </c>
      <c r="BV24" s="415">
        <v>65.7</v>
      </c>
    </row>
    <row r="25" spans="1:74">
      <c r="A25" s="390">
        <v>22</v>
      </c>
      <c r="B25" s="22" t="s">
        <v>43</v>
      </c>
      <c r="C25" s="455">
        <v>73</v>
      </c>
      <c r="D25" s="399">
        <v>78.38</v>
      </c>
      <c r="E25" s="399">
        <v>79</v>
      </c>
      <c r="F25" s="399">
        <v>80.11</v>
      </c>
      <c r="G25" s="413">
        <v>82.19</v>
      </c>
      <c r="H25" s="673">
        <v>4.5</v>
      </c>
      <c r="I25" s="682">
        <v>4.7</v>
      </c>
      <c r="J25" s="679">
        <v>4.9000000000000004</v>
      </c>
      <c r="K25" s="414">
        <v>57</v>
      </c>
      <c r="L25" s="400">
        <v>59.15</v>
      </c>
      <c r="M25" s="400">
        <v>62.91</v>
      </c>
      <c r="N25" s="400">
        <v>61.81</v>
      </c>
      <c r="O25" s="415">
        <v>63.81</v>
      </c>
      <c r="P25" s="474">
        <v>59</v>
      </c>
      <c r="Q25" s="421">
        <v>66</v>
      </c>
      <c r="R25" s="421">
        <v>64.81</v>
      </c>
      <c r="S25" s="421">
        <v>64.900000000000006</v>
      </c>
      <c r="T25" s="422">
        <v>67.84</v>
      </c>
      <c r="U25" s="467">
        <v>55</v>
      </c>
      <c r="V25" s="400">
        <v>71</v>
      </c>
      <c r="W25" s="403">
        <v>32.5</v>
      </c>
      <c r="X25" s="400">
        <v>49.5</v>
      </c>
      <c r="Y25" s="415">
        <v>61</v>
      </c>
      <c r="Z25" s="497">
        <v>49</v>
      </c>
      <c r="AA25" s="400"/>
      <c r="AB25" s="400">
        <v>61.66</v>
      </c>
      <c r="AC25" s="400">
        <v>84</v>
      </c>
      <c r="AD25" s="415">
        <v>70.3</v>
      </c>
      <c r="AE25" s="467">
        <v>61</v>
      </c>
      <c r="AF25" s="400">
        <v>43.75</v>
      </c>
      <c r="AG25" s="400">
        <v>56.33</v>
      </c>
      <c r="AH25" s="400"/>
      <c r="AI25" s="415">
        <v>53.5</v>
      </c>
      <c r="AJ25" s="497">
        <v>59</v>
      </c>
      <c r="AK25" s="400">
        <v>62</v>
      </c>
      <c r="AL25" s="400">
        <v>84.75</v>
      </c>
      <c r="AM25" s="400">
        <v>40.5</v>
      </c>
      <c r="AN25" s="416">
        <v>56</v>
      </c>
      <c r="AO25" s="527">
        <v>50</v>
      </c>
      <c r="AP25" s="400">
        <v>56.75</v>
      </c>
      <c r="AQ25" s="400">
        <v>67.83</v>
      </c>
      <c r="AR25" s="400">
        <v>45</v>
      </c>
      <c r="AS25" s="415">
        <v>52.5</v>
      </c>
      <c r="AT25" s="555"/>
      <c r="AU25" s="400">
        <v>51.5</v>
      </c>
      <c r="AV25" s="400">
        <v>72</v>
      </c>
      <c r="AW25" s="400"/>
      <c r="AX25" s="415"/>
      <c r="AY25" s="497"/>
      <c r="AZ25" s="400"/>
      <c r="BA25" s="400"/>
      <c r="BB25" s="400"/>
      <c r="BC25" s="415">
        <v>65</v>
      </c>
      <c r="BD25" s="555">
        <v>77</v>
      </c>
      <c r="BE25" s="400">
        <v>63</v>
      </c>
      <c r="BF25" s="400">
        <v>62.6</v>
      </c>
      <c r="BG25" s="400">
        <v>67</v>
      </c>
      <c r="BH25" s="415">
        <v>71.33</v>
      </c>
      <c r="BI25" s="414"/>
      <c r="BJ25" s="417"/>
      <c r="BK25" s="400"/>
      <c r="BL25" s="400"/>
      <c r="BM25" s="415"/>
      <c r="BN25" s="414"/>
      <c r="BO25" s="417"/>
      <c r="BP25" s="400"/>
      <c r="BQ25" s="415"/>
      <c r="BR25" s="406">
        <f t="shared" si="0"/>
        <v>60</v>
      </c>
      <c r="BS25" s="400">
        <v>61.596000000000004</v>
      </c>
      <c r="BT25" s="418">
        <v>64.430000000000007</v>
      </c>
      <c r="BU25" s="400">
        <v>61.6</v>
      </c>
      <c r="BV25" s="415">
        <v>64.34</v>
      </c>
    </row>
    <row r="26" spans="1:74">
      <c r="A26" s="390">
        <v>23</v>
      </c>
      <c r="B26" s="23" t="s">
        <v>44</v>
      </c>
      <c r="C26" s="457">
        <v>80</v>
      </c>
      <c r="D26" s="401">
        <v>78.849999999999994</v>
      </c>
      <c r="E26" s="401">
        <v>81.02</v>
      </c>
      <c r="F26" s="401">
        <v>74.400000000000006</v>
      </c>
      <c r="G26" s="423">
        <v>81.93</v>
      </c>
      <c r="H26" s="673">
        <v>4.83</v>
      </c>
      <c r="I26" s="682">
        <v>5</v>
      </c>
      <c r="J26" s="679">
        <v>4.8</v>
      </c>
      <c r="K26" s="424">
        <v>66</v>
      </c>
      <c r="L26" s="400">
        <v>67.760000000000005</v>
      </c>
      <c r="M26" s="400">
        <v>63.68</v>
      </c>
      <c r="N26" s="400">
        <v>69.36</v>
      </c>
      <c r="O26" s="415">
        <v>57.35</v>
      </c>
      <c r="P26" s="474">
        <v>73</v>
      </c>
      <c r="Q26" s="421">
        <v>65.81</v>
      </c>
      <c r="R26" s="421">
        <v>66.599999999999994</v>
      </c>
      <c r="S26" s="421">
        <v>63.83</v>
      </c>
      <c r="T26" s="422">
        <v>62</v>
      </c>
      <c r="U26" s="467">
        <v>63</v>
      </c>
      <c r="V26" s="400">
        <v>56.5</v>
      </c>
      <c r="W26" s="403">
        <v>62.4</v>
      </c>
      <c r="X26" s="400">
        <v>86.5</v>
      </c>
      <c r="Y26" s="415">
        <v>83.5</v>
      </c>
      <c r="Z26" s="497">
        <v>79</v>
      </c>
      <c r="AA26" s="400">
        <v>80</v>
      </c>
      <c r="AB26" s="400">
        <v>70</v>
      </c>
      <c r="AC26" s="400">
        <v>52</v>
      </c>
      <c r="AD26" s="415"/>
      <c r="AE26" s="467">
        <v>67</v>
      </c>
      <c r="AF26" s="400">
        <v>68.5</v>
      </c>
      <c r="AG26" s="400">
        <v>50.33</v>
      </c>
      <c r="AH26" s="400">
        <v>68.099999999999994</v>
      </c>
      <c r="AI26" s="415">
        <v>60.4</v>
      </c>
      <c r="AJ26" s="497">
        <v>64</v>
      </c>
      <c r="AK26" s="400">
        <v>49.5</v>
      </c>
      <c r="AL26" s="400">
        <v>51.33</v>
      </c>
      <c r="AM26" s="400">
        <v>77.33</v>
      </c>
      <c r="AN26" s="416">
        <v>46.5</v>
      </c>
      <c r="AO26" s="527">
        <v>74</v>
      </c>
      <c r="AP26" s="400">
        <v>49.5</v>
      </c>
      <c r="AQ26" s="400">
        <v>50</v>
      </c>
      <c r="AR26" s="400">
        <v>56.66</v>
      </c>
      <c r="AS26" s="415">
        <v>45.25</v>
      </c>
      <c r="AT26" s="555">
        <v>62</v>
      </c>
      <c r="AU26" s="400">
        <v>62.66</v>
      </c>
      <c r="AV26" s="400">
        <v>46</v>
      </c>
      <c r="AW26" s="400"/>
      <c r="AX26" s="415"/>
      <c r="AY26" s="497">
        <v>68</v>
      </c>
      <c r="AZ26" s="400"/>
      <c r="BA26" s="400"/>
      <c r="BB26" s="400">
        <v>74</v>
      </c>
      <c r="BC26" s="415">
        <v>66</v>
      </c>
      <c r="BD26" s="555">
        <v>72</v>
      </c>
      <c r="BE26" s="400"/>
      <c r="BF26" s="400">
        <v>59.8</v>
      </c>
      <c r="BG26" s="400">
        <v>54</v>
      </c>
      <c r="BH26" s="415"/>
      <c r="BI26" s="424"/>
      <c r="BJ26" s="417"/>
      <c r="BK26" s="400"/>
      <c r="BL26" s="400"/>
      <c r="BM26" s="415"/>
      <c r="BN26" s="424"/>
      <c r="BO26" s="417"/>
      <c r="BP26" s="400"/>
      <c r="BQ26" s="415"/>
      <c r="BR26" s="406">
        <f t="shared" si="0"/>
        <v>69.818181818181813</v>
      </c>
      <c r="BS26" s="400">
        <v>63.919000000000004</v>
      </c>
      <c r="BT26" s="418">
        <v>60.11</v>
      </c>
      <c r="BU26" s="400">
        <v>67.61</v>
      </c>
      <c r="BV26" s="415">
        <v>62.86</v>
      </c>
    </row>
    <row r="27" spans="1:74">
      <c r="A27" s="390">
        <v>24</v>
      </c>
      <c r="B27" s="22" t="s">
        <v>45</v>
      </c>
      <c r="C27" s="455">
        <v>73</v>
      </c>
      <c r="D27" s="399">
        <v>73.540000000000006</v>
      </c>
      <c r="E27" s="399">
        <v>81.7</v>
      </c>
      <c r="F27" s="399">
        <v>74</v>
      </c>
      <c r="G27" s="413">
        <v>78.040000000000006</v>
      </c>
      <c r="H27" s="673">
        <v>4.5</v>
      </c>
      <c r="I27" s="682">
        <v>4.5999999999999996</v>
      </c>
      <c r="J27" s="679">
        <v>4.5</v>
      </c>
      <c r="K27" s="414">
        <v>61</v>
      </c>
      <c r="L27" s="400">
        <v>46</v>
      </c>
      <c r="M27" s="400">
        <v>58.75</v>
      </c>
      <c r="N27" s="400">
        <v>68.5</v>
      </c>
      <c r="O27" s="415">
        <v>53</v>
      </c>
      <c r="P27" s="474">
        <v>63</v>
      </c>
      <c r="Q27" s="421">
        <v>63.33</v>
      </c>
      <c r="R27" s="421">
        <v>61.66</v>
      </c>
      <c r="S27" s="421">
        <v>65</v>
      </c>
      <c r="T27" s="422">
        <v>63.7</v>
      </c>
      <c r="U27" s="467">
        <v>56</v>
      </c>
      <c r="V27" s="400">
        <v>54</v>
      </c>
      <c r="W27" s="403">
        <v>68</v>
      </c>
      <c r="X27" s="400">
        <v>80</v>
      </c>
      <c r="Y27" s="415">
        <v>76</v>
      </c>
      <c r="Z27" s="497">
        <v>61</v>
      </c>
      <c r="AA27" s="400"/>
      <c r="AB27" s="400">
        <v>80</v>
      </c>
      <c r="AC27" s="400"/>
      <c r="AD27" s="415">
        <v>77</v>
      </c>
      <c r="AE27" s="467">
        <v>76</v>
      </c>
      <c r="AF27" s="400">
        <v>33</v>
      </c>
      <c r="AG27" s="400">
        <v>46.33</v>
      </c>
      <c r="AH27" s="400">
        <v>49.5</v>
      </c>
      <c r="AI27" s="415">
        <v>55.66</v>
      </c>
      <c r="AJ27" s="497"/>
      <c r="AK27" s="400">
        <v>30</v>
      </c>
      <c r="AL27" s="400">
        <v>63.5</v>
      </c>
      <c r="AM27" s="400">
        <v>41</v>
      </c>
      <c r="AN27" s="416">
        <v>31</v>
      </c>
      <c r="AO27" s="527">
        <v>38</v>
      </c>
      <c r="AP27" s="400">
        <v>49.5</v>
      </c>
      <c r="AQ27" s="400">
        <v>64.33</v>
      </c>
      <c r="AR27" s="400">
        <v>40</v>
      </c>
      <c r="AS27" s="415">
        <v>51.5</v>
      </c>
      <c r="AT27" s="555">
        <v>48</v>
      </c>
      <c r="AU27" s="400"/>
      <c r="AV27" s="400">
        <v>77</v>
      </c>
      <c r="AW27" s="400"/>
      <c r="AX27" s="415"/>
      <c r="AY27" s="497"/>
      <c r="AZ27" s="400"/>
      <c r="BA27" s="400"/>
      <c r="BB27" s="400"/>
      <c r="BC27" s="415"/>
      <c r="BD27" s="555">
        <v>44</v>
      </c>
      <c r="BE27" s="400">
        <v>90</v>
      </c>
      <c r="BF27" s="400"/>
      <c r="BG27" s="400"/>
      <c r="BH27" s="415">
        <v>68.5</v>
      </c>
      <c r="BI27" s="414"/>
      <c r="BJ27" s="417"/>
      <c r="BK27" s="400"/>
      <c r="BL27" s="400"/>
      <c r="BM27" s="415"/>
      <c r="BN27" s="414"/>
      <c r="BO27" s="417"/>
      <c r="BP27" s="400"/>
      <c r="BQ27" s="415"/>
      <c r="BR27" s="406">
        <f t="shared" si="0"/>
        <v>57.777777777777779</v>
      </c>
      <c r="BS27" s="400">
        <v>56.24111111111111</v>
      </c>
      <c r="BT27" s="418">
        <v>66.8</v>
      </c>
      <c r="BU27" s="400">
        <v>59.71</v>
      </c>
      <c r="BV27" s="415">
        <v>61.6</v>
      </c>
    </row>
    <row r="28" spans="1:74">
      <c r="A28" s="390">
        <v>25</v>
      </c>
      <c r="B28" s="22" t="s">
        <v>46</v>
      </c>
      <c r="C28" s="455">
        <v>69</v>
      </c>
      <c r="D28" s="399">
        <v>65.36</v>
      </c>
      <c r="E28" s="399">
        <v>74.33</v>
      </c>
      <c r="F28" s="399">
        <v>74.400000000000006</v>
      </c>
      <c r="G28" s="413">
        <v>77</v>
      </c>
      <c r="H28" s="673"/>
      <c r="I28" s="682">
        <v>4.7</v>
      </c>
      <c r="J28" s="679">
        <v>4.7</v>
      </c>
      <c r="K28" s="414">
        <v>68</v>
      </c>
      <c r="L28" s="400">
        <v>64.5</v>
      </c>
      <c r="M28" s="400">
        <v>65.400000000000006</v>
      </c>
      <c r="N28" s="400">
        <v>62</v>
      </c>
      <c r="O28" s="415">
        <v>58.16</v>
      </c>
      <c r="P28" s="472">
        <v>76</v>
      </c>
      <c r="Q28" s="400">
        <v>56.28</v>
      </c>
      <c r="R28" s="400">
        <v>70.75</v>
      </c>
      <c r="S28" s="400">
        <v>83</v>
      </c>
      <c r="T28" s="415">
        <v>76.14</v>
      </c>
      <c r="U28" s="467"/>
      <c r="V28" s="400"/>
      <c r="W28" s="403">
        <v>75</v>
      </c>
      <c r="X28" s="400">
        <v>86</v>
      </c>
      <c r="Y28" s="415">
        <v>70.400000000000006</v>
      </c>
      <c r="Z28" s="497"/>
      <c r="AA28" s="400"/>
      <c r="AB28" s="400">
        <v>51</v>
      </c>
      <c r="AC28" s="400">
        <v>66</v>
      </c>
      <c r="AD28" s="415">
        <v>58</v>
      </c>
      <c r="AE28" s="467"/>
      <c r="AF28" s="400">
        <v>38.5</v>
      </c>
      <c r="AG28" s="400">
        <v>51.5</v>
      </c>
      <c r="AH28" s="400">
        <v>48</v>
      </c>
      <c r="AI28" s="415">
        <v>57</v>
      </c>
      <c r="AJ28" s="497">
        <v>82</v>
      </c>
      <c r="AK28" s="400">
        <v>50</v>
      </c>
      <c r="AL28" s="400">
        <v>52.8</v>
      </c>
      <c r="AM28" s="400">
        <v>28</v>
      </c>
      <c r="AN28" s="416">
        <v>68</v>
      </c>
      <c r="AO28" s="527">
        <v>71</v>
      </c>
      <c r="AP28" s="400">
        <v>66</v>
      </c>
      <c r="AQ28" s="400">
        <v>64</v>
      </c>
      <c r="AR28" s="400">
        <v>38</v>
      </c>
      <c r="AS28" s="415">
        <v>54.5</v>
      </c>
      <c r="AT28" s="555"/>
      <c r="AU28" s="400"/>
      <c r="AV28" s="400"/>
      <c r="AW28" s="400"/>
      <c r="AX28" s="415">
        <v>70</v>
      </c>
      <c r="AY28" s="497"/>
      <c r="AZ28" s="400"/>
      <c r="BA28" s="400">
        <v>67</v>
      </c>
      <c r="BB28" s="400"/>
      <c r="BC28" s="415">
        <v>69</v>
      </c>
      <c r="BD28" s="555"/>
      <c r="BE28" s="400"/>
      <c r="BF28" s="400">
        <v>54</v>
      </c>
      <c r="BG28" s="400"/>
      <c r="BH28" s="415"/>
      <c r="BI28" s="414"/>
      <c r="BJ28" s="417"/>
      <c r="BK28" s="400"/>
      <c r="BL28" s="400"/>
      <c r="BM28" s="415"/>
      <c r="BN28" s="414"/>
      <c r="BO28" s="417"/>
      <c r="BP28" s="400"/>
      <c r="BQ28" s="415"/>
      <c r="BR28" s="406">
        <f t="shared" si="0"/>
        <v>73.2</v>
      </c>
      <c r="BS28" s="400">
        <v>57.601428571428571</v>
      </c>
      <c r="BT28" s="418">
        <v>62.57</v>
      </c>
      <c r="BU28" s="400">
        <v>60.67</v>
      </c>
      <c r="BV28" s="415">
        <v>65.819999999999993</v>
      </c>
    </row>
    <row r="29" spans="1:74">
      <c r="A29" s="390">
        <v>26</v>
      </c>
      <c r="B29" s="22" t="s">
        <v>47</v>
      </c>
      <c r="C29" s="455">
        <v>70</v>
      </c>
      <c r="D29" s="399">
        <v>76.94</v>
      </c>
      <c r="E29" s="399">
        <v>75.069999999999993</v>
      </c>
      <c r="F29" s="399">
        <v>75.61</v>
      </c>
      <c r="G29" s="413">
        <v>81</v>
      </c>
      <c r="H29" s="673">
        <v>4.17</v>
      </c>
      <c r="I29" s="683">
        <v>5</v>
      </c>
      <c r="J29" s="679">
        <v>4.8</v>
      </c>
      <c r="K29" s="414">
        <v>56</v>
      </c>
      <c r="L29" s="400">
        <v>62.7</v>
      </c>
      <c r="M29" s="400">
        <v>60.57</v>
      </c>
      <c r="N29" s="400">
        <v>66.430000000000007</v>
      </c>
      <c r="O29" s="415">
        <v>54.25</v>
      </c>
      <c r="P29" s="472">
        <v>67</v>
      </c>
      <c r="Q29" s="400">
        <v>70.83</v>
      </c>
      <c r="R29" s="400">
        <v>57.85</v>
      </c>
      <c r="S29" s="400">
        <v>70.2</v>
      </c>
      <c r="T29" s="415">
        <v>64.5</v>
      </c>
      <c r="U29" s="467">
        <v>49</v>
      </c>
      <c r="V29" s="400">
        <v>92</v>
      </c>
      <c r="W29" s="403">
        <v>68</v>
      </c>
      <c r="X29" s="400"/>
      <c r="Y29" s="415"/>
      <c r="Z29" s="497">
        <v>51</v>
      </c>
      <c r="AA29" s="400">
        <v>66</v>
      </c>
      <c r="AB29" s="400">
        <v>83.5</v>
      </c>
      <c r="AC29" s="400">
        <v>97</v>
      </c>
      <c r="AD29" s="415">
        <v>75</v>
      </c>
      <c r="AE29" s="467">
        <v>52</v>
      </c>
      <c r="AF29" s="400">
        <v>52</v>
      </c>
      <c r="AG29" s="400">
        <v>67</v>
      </c>
      <c r="AH29" s="400">
        <v>60.57</v>
      </c>
      <c r="AI29" s="415">
        <v>56</v>
      </c>
      <c r="AJ29" s="497">
        <v>99</v>
      </c>
      <c r="AK29" s="400">
        <v>73.75</v>
      </c>
      <c r="AL29" s="400">
        <v>49.5</v>
      </c>
      <c r="AM29" s="400">
        <v>62</v>
      </c>
      <c r="AN29" s="416">
        <v>57</v>
      </c>
      <c r="AO29" s="527">
        <v>32</v>
      </c>
      <c r="AP29" s="400">
        <v>58.14</v>
      </c>
      <c r="AQ29" s="400">
        <v>53.5</v>
      </c>
      <c r="AR29" s="400">
        <v>63.57</v>
      </c>
      <c r="AS29" s="415">
        <v>64.5</v>
      </c>
      <c r="AT29" s="555">
        <v>56</v>
      </c>
      <c r="AU29" s="400"/>
      <c r="AV29" s="400"/>
      <c r="AW29" s="400"/>
      <c r="AX29" s="415"/>
      <c r="AY29" s="497"/>
      <c r="AZ29" s="400"/>
      <c r="BA29" s="400"/>
      <c r="BB29" s="400"/>
      <c r="BC29" s="415"/>
      <c r="BD29" s="555">
        <v>87</v>
      </c>
      <c r="BE29" s="400">
        <v>63</v>
      </c>
      <c r="BF29" s="400"/>
      <c r="BG29" s="400"/>
      <c r="BH29" s="415"/>
      <c r="BI29" s="414"/>
      <c r="BJ29" s="417"/>
      <c r="BK29" s="400"/>
      <c r="BL29" s="400"/>
      <c r="BM29" s="415"/>
      <c r="BN29" s="414"/>
      <c r="BO29" s="417"/>
      <c r="BP29" s="400"/>
      <c r="BQ29" s="415"/>
      <c r="BR29" s="406">
        <f t="shared" si="0"/>
        <v>61.9</v>
      </c>
      <c r="BS29" s="400">
        <v>67.972999999999985</v>
      </c>
      <c r="BT29" s="418">
        <v>64.37</v>
      </c>
      <c r="BU29" s="400">
        <v>70.760000000000005</v>
      </c>
      <c r="BV29" s="415">
        <v>64.599999999999994</v>
      </c>
    </row>
    <row r="30" spans="1:74">
      <c r="A30" s="390">
        <v>27</v>
      </c>
      <c r="B30" s="22" t="s">
        <v>48</v>
      </c>
      <c r="C30" s="455">
        <v>71</v>
      </c>
      <c r="D30" s="399">
        <v>73</v>
      </c>
      <c r="E30" s="399">
        <v>76.56</v>
      </c>
      <c r="F30" s="399">
        <v>72.77</v>
      </c>
      <c r="G30" s="413">
        <v>71.8</v>
      </c>
      <c r="H30" s="673">
        <v>4.46</v>
      </c>
      <c r="I30" s="682">
        <v>4.7</v>
      </c>
      <c r="J30" s="679">
        <v>4.3</v>
      </c>
      <c r="K30" s="414">
        <v>57</v>
      </c>
      <c r="L30" s="400">
        <v>63.42</v>
      </c>
      <c r="M30" s="400">
        <v>63.86</v>
      </c>
      <c r="N30" s="400">
        <v>56.11</v>
      </c>
      <c r="O30" s="415">
        <v>45.92</v>
      </c>
      <c r="P30" s="472">
        <v>64</v>
      </c>
      <c r="Q30" s="400">
        <v>56.71</v>
      </c>
      <c r="R30" s="400">
        <v>58.73</v>
      </c>
      <c r="S30" s="400">
        <v>62.41</v>
      </c>
      <c r="T30" s="415">
        <v>52.9</v>
      </c>
      <c r="U30" s="467">
        <v>62</v>
      </c>
      <c r="V30" s="400">
        <v>92</v>
      </c>
      <c r="W30" s="403">
        <v>57.8</v>
      </c>
      <c r="X30" s="400">
        <v>61</v>
      </c>
      <c r="Y30" s="415">
        <v>42.4</v>
      </c>
      <c r="Z30" s="497"/>
      <c r="AA30" s="400"/>
      <c r="AB30" s="400"/>
      <c r="AC30" s="400">
        <v>69</v>
      </c>
      <c r="AD30" s="415">
        <v>68</v>
      </c>
      <c r="AE30" s="467">
        <v>47</v>
      </c>
      <c r="AF30" s="400">
        <v>43.5</v>
      </c>
      <c r="AG30" s="400">
        <v>50.83</v>
      </c>
      <c r="AH30" s="400">
        <v>49.5</v>
      </c>
      <c r="AI30" s="415">
        <v>51.4</v>
      </c>
      <c r="AJ30" s="497">
        <v>64</v>
      </c>
      <c r="AK30" s="400"/>
      <c r="AL30" s="400">
        <v>53</v>
      </c>
      <c r="AM30" s="400"/>
      <c r="AN30" s="416">
        <v>68.5</v>
      </c>
      <c r="AO30" s="527">
        <v>54</v>
      </c>
      <c r="AP30" s="400">
        <v>60</v>
      </c>
      <c r="AQ30" s="400">
        <v>61.25</v>
      </c>
      <c r="AR30" s="400"/>
      <c r="AS30" s="415">
        <v>62.75</v>
      </c>
      <c r="AT30" s="555"/>
      <c r="AU30" s="400"/>
      <c r="AV30" s="400"/>
      <c r="AW30" s="400">
        <v>83</v>
      </c>
      <c r="AX30" s="415"/>
      <c r="AY30" s="497">
        <v>61</v>
      </c>
      <c r="AZ30" s="400"/>
      <c r="BA30" s="400"/>
      <c r="BB30" s="400"/>
      <c r="BC30" s="415">
        <v>92</v>
      </c>
      <c r="BD30" s="555">
        <v>70</v>
      </c>
      <c r="BE30" s="400"/>
      <c r="BF30" s="400">
        <v>23</v>
      </c>
      <c r="BG30" s="400">
        <v>74</v>
      </c>
      <c r="BH30" s="415">
        <v>37.5</v>
      </c>
      <c r="BI30" s="414"/>
      <c r="BJ30" s="417"/>
      <c r="BK30" s="400"/>
      <c r="BL30" s="400"/>
      <c r="BM30" s="415"/>
      <c r="BN30" s="414"/>
      <c r="BO30" s="417"/>
      <c r="BP30" s="400"/>
      <c r="BQ30" s="415"/>
      <c r="BR30" s="406">
        <f t="shared" si="0"/>
        <v>61.111111111111114</v>
      </c>
      <c r="BS30" s="400">
        <v>62.40625</v>
      </c>
      <c r="BT30" s="418">
        <v>55.62</v>
      </c>
      <c r="BU30" s="400">
        <v>65.97</v>
      </c>
      <c r="BV30" s="415">
        <v>59.3</v>
      </c>
    </row>
    <row r="31" spans="1:74">
      <c r="A31" s="390">
        <v>28</v>
      </c>
      <c r="B31" s="32" t="s">
        <v>49</v>
      </c>
      <c r="C31" s="455">
        <v>69</v>
      </c>
      <c r="D31" s="399">
        <v>79.45</v>
      </c>
      <c r="E31" s="399">
        <v>60.75</v>
      </c>
      <c r="F31" s="399">
        <v>69.540000000000006</v>
      </c>
      <c r="G31" s="413">
        <v>71.569999999999993</v>
      </c>
      <c r="H31" s="673">
        <v>4.67</v>
      </c>
      <c r="I31" s="682">
        <v>4</v>
      </c>
      <c r="J31" s="679">
        <v>4.7</v>
      </c>
      <c r="K31" s="419">
        <v>64</v>
      </c>
      <c r="L31" s="400">
        <v>67.28</v>
      </c>
      <c r="M31" s="400">
        <v>49</v>
      </c>
      <c r="N31" s="400">
        <v>58.37</v>
      </c>
      <c r="O31" s="415">
        <v>52.41</v>
      </c>
      <c r="P31" s="472">
        <v>59</v>
      </c>
      <c r="Q31" s="400">
        <v>64.33</v>
      </c>
      <c r="R31" s="400">
        <v>34.1</v>
      </c>
      <c r="S31" s="400">
        <v>58.85</v>
      </c>
      <c r="T31" s="415">
        <v>67.25</v>
      </c>
      <c r="U31" s="467">
        <v>52</v>
      </c>
      <c r="V31" s="400">
        <v>64</v>
      </c>
      <c r="W31" s="403">
        <v>27.87</v>
      </c>
      <c r="X31" s="400">
        <v>49</v>
      </c>
      <c r="Y31" s="415">
        <v>56</v>
      </c>
      <c r="Z31" s="497"/>
      <c r="AA31" s="400">
        <v>84</v>
      </c>
      <c r="AB31" s="400"/>
      <c r="AC31" s="400"/>
      <c r="AD31" s="415">
        <v>73</v>
      </c>
      <c r="AE31" s="467"/>
      <c r="AF31" s="400">
        <v>55</v>
      </c>
      <c r="AG31" s="400">
        <v>71</v>
      </c>
      <c r="AH31" s="400">
        <v>53</v>
      </c>
      <c r="AI31" s="415">
        <v>46.5</v>
      </c>
      <c r="AJ31" s="497"/>
      <c r="AK31" s="400">
        <v>15</v>
      </c>
      <c r="AL31" s="400"/>
      <c r="AM31" s="400">
        <v>21</v>
      </c>
      <c r="AN31" s="416">
        <v>92</v>
      </c>
      <c r="AO31" s="527">
        <v>52</v>
      </c>
      <c r="AP31" s="400">
        <v>46</v>
      </c>
      <c r="AQ31" s="400"/>
      <c r="AR31" s="400">
        <v>23</v>
      </c>
      <c r="AS31" s="415">
        <v>78</v>
      </c>
      <c r="AT31" s="555">
        <v>63</v>
      </c>
      <c r="AU31" s="400">
        <v>80</v>
      </c>
      <c r="AV31" s="400"/>
      <c r="AW31" s="400"/>
      <c r="AX31" s="415">
        <v>27</v>
      </c>
      <c r="AY31" s="497"/>
      <c r="AZ31" s="400"/>
      <c r="BA31" s="400"/>
      <c r="BB31" s="400"/>
      <c r="BC31" s="415"/>
      <c r="BD31" s="555"/>
      <c r="BE31" s="400">
        <v>91</v>
      </c>
      <c r="BF31" s="400"/>
      <c r="BG31" s="400"/>
      <c r="BH31" s="415">
        <v>70</v>
      </c>
      <c r="BI31" s="419"/>
      <c r="BJ31" s="417"/>
      <c r="BK31" s="400"/>
      <c r="BL31" s="400"/>
      <c r="BM31" s="415"/>
      <c r="BN31" s="419"/>
      <c r="BO31" s="417"/>
      <c r="BP31" s="400"/>
      <c r="BQ31" s="415"/>
      <c r="BR31" s="406">
        <f t="shared" si="0"/>
        <v>59.833333333333336</v>
      </c>
      <c r="BS31" s="400">
        <v>63.145454545454534</v>
      </c>
      <c r="BT31" s="418">
        <v>48.54</v>
      </c>
      <c r="BU31" s="400">
        <v>47.53</v>
      </c>
      <c r="BV31" s="415">
        <v>63.37</v>
      </c>
    </row>
    <row r="32" spans="1:74">
      <c r="A32" s="390">
        <v>29</v>
      </c>
      <c r="B32" s="22" t="s">
        <v>50</v>
      </c>
      <c r="C32" s="455">
        <v>72</v>
      </c>
      <c r="D32" s="399">
        <v>80.64</v>
      </c>
      <c r="E32" s="399">
        <v>69.25</v>
      </c>
      <c r="F32" s="399">
        <v>73.95</v>
      </c>
      <c r="G32" s="413">
        <v>74.349999999999994</v>
      </c>
      <c r="H32" s="673">
        <v>4.55</v>
      </c>
      <c r="I32" s="682">
        <v>4.8</v>
      </c>
      <c r="J32" s="679">
        <v>4.8</v>
      </c>
      <c r="K32" s="414">
        <v>61</v>
      </c>
      <c r="L32" s="400">
        <v>66</v>
      </c>
      <c r="M32" s="400">
        <v>63.62</v>
      </c>
      <c r="N32" s="400">
        <v>61.8</v>
      </c>
      <c r="O32" s="415">
        <v>53.2</v>
      </c>
      <c r="P32" s="472">
        <v>60</v>
      </c>
      <c r="Q32" s="400">
        <v>60.9</v>
      </c>
      <c r="R32" s="400">
        <v>57.08</v>
      </c>
      <c r="S32" s="400">
        <v>65.22</v>
      </c>
      <c r="T32" s="415">
        <v>66.8</v>
      </c>
      <c r="U32" s="467">
        <v>53</v>
      </c>
      <c r="V32" s="400">
        <v>48.5</v>
      </c>
      <c r="W32" s="403">
        <v>50.85</v>
      </c>
      <c r="X32" s="400">
        <v>72</v>
      </c>
      <c r="Y32" s="415">
        <v>80</v>
      </c>
      <c r="Z32" s="497">
        <v>60</v>
      </c>
      <c r="AA32" s="400">
        <v>80</v>
      </c>
      <c r="AB32" s="400">
        <v>63.55</v>
      </c>
      <c r="AC32" s="400"/>
      <c r="AD32" s="415">
        <v>69</v>
      </c>
      <c r="AE32" s="467">
        <v>46</v>
      </c>
      <c r="AF32" s="400">
        <v>56</v>
      </c>
      <c r="AG32" s="400">
        <v>56.5</v>
      </c>
      <c r="AH32" s="400">
        <v>49.3</v>
      </c>
      <c r="AI32" s="415">
        <v>54</v>
      </c>
      <c r="AJ32" s="497">
        <v>51</v>
      </c>
      <c r="AK32" s="400">
        <v>52</v>
      </c>
      <c r="AL32" s="400">
        <v>39</v>
      </c>
      <c r="AM32" s="400"/>
      <c r="AN32" s="416"/>
      <c r="AO32" s="527">
        <v>47</v>
      </c>
      <c r="AP32" s="400">
        <v>55</v>
      </c>
      <c r="AQ32" s="400">
        <v>50.85</v>
      </c>
      <c r="AR32" s="400"/>
      <c r="AS32" s="415">
        <v>60</v>
      </c>
      <c r="AT32" s="555"/>
      <c r="AU32" s="400">
        <v>75</v>
      </c>
      <c r="AV32" s="400">
        <v>44</v>
      </c>
      <c r="AW32" s="400">
        <v>87</v>
      </c>
      <c r="AX32" s="415"/>
      <c r="AY32" s="497"/>
      <c r="AZ32" s="400"/>
      <c r="BA32" s="400"/>
      <c r="BB32" s="400"/>
      <c r="BC32" s="415"/>
      <c r="BD32" s="555">
        <v>73</v>
      </c>
      <c r="BE32" s="400">
        <v>90</v>
      </c>
      <c r="BF32" s="400">
        <v>45</v>
      </c>
      <c r="BG32" s="400"/>
      <c r="BH32" s="415"/>
      <c r="BI32" s="414"/>
      <c r="BJ32" s="417"/>
      <c r="BK32" s="400"/>
      <c r="BL32" s="400"/>
      <c r="BM32" s="415"/>
      <c r="BN32" s="414"/>
      <c r="BO32" s="417"/>
      <c r="BP32" s="400"/>
      <c r="BQ32" s="415"/>
      <c r="BR32" s="406">
        <f t="shared" si="0"/>
        <v>58.111111111111114</v>
      </c>
      <c r="BS32" s="400">
        <v>65.273636363636356</v>
      </c>
      <c r="BT32" s="418">
        <v>53.97</v>
      </c>
      <c r="BU32" s="400">
        <v>68.209999999999994</v>
      </c>
      <c r="BV32" s="415">
        <v>65.33</v>
      </c>
    </row>
    <row r="33" spans="1:74">
      <c r="A33" s="390">
        <v>30</v>
      </c>
      <c r="B33" s="22" t="s">
        <v>51</v>
      </c>
      <c r="C33" s="455">
        <v>73</v>
      </c>
      <c r="D33" s="399">
        <v>67</v>
      </c>
      <c r="E33" s="399">
        <v>68.760000000000005</v>
      </c>
      <c r="F33" s="399">
        <v>66.36</v>
      </c>
      <c r="G33" s="413">
        <v>73.38</v>
      </c>
      <c r="H33" s="673">
        <v>4.17</v>
      </c>
      <c r="I33" s="682">
        <v>3.9</v>
      </c>
      <c r="J33" s="679">
        <v>4.5999999999999996</v>
      </c>
      <c r="K33" s="414">
        <v>55</v>
      </c>
      <c r="L33" s="400">
        <v>53.75</v>
      </c>
      <c r="M33" s="400">
        <v>51.71</v>
      </c>
      <c r="N33" s="400">
        <v>57</v>
      </c>
      <c r="O33" s="415">
        <v>52.71</v>
      </c>
      <c r="P33" s="472">
        <v>70</v>
      </c>
      <c r="Q33" s="400">
        <v>54.44</v>
      </c>
      <c r="R33" s="400">
        <v>52.37</v>
      </c>
      <c r="S33" s="400">
        <v>63</v>
      </c>
      <c r="T33" s="415">
        <v>65.36</v>
      </c>
      <c r="U33" s="467">
        <v>67</v>
      </c>
      <c r="V33" s="400">
        <v>51.14</v>
      </c>
      <c r="W33" s="403">
        <v>54</v>
      </c>
      <c r="X33" s="400">
        <v>58.4</v>
      </c>
      <c r="Y33" s="415">
        <v>59</v>
      </c>
      <c r="Z33" s="497">
        <v>91</v>
      </c>
      <c r="AA33" s="400">
        <v>59</v>
      </c>
      <c r="AB33" s="400"/>
      <c r="AC33" s="400">
        <v>65</v>
      </c>
      <c r="AD33" s="415">
        <v>68</v>
      </c>
      <c r="AE33" s="467">
        <v>43</v>
      </c>
      <c r="AF33" s="400">
        <v>54.5</v>
      </c>
      <c r="AG33" s="400">
        <v>55</v>
      </c>
      <c r="AH33" s="400">
        <v>69.66</v>
      </c>
      <c r="AI33" s="415">
        <v>60.5</v>
      </c>
      <c r="AJ33" s="497"/>
      <c r="AK33" s="400">
        <v>48</v>
      </c>
      <c r="AL33" s="400">
        <v>51.66</v>
      </c>
      <c r="AM33" s="400">
        <v>23</v>
      </c>
      <c r="AN33" s="416">
        <v>54</v>
      </c>
      <c r="AO33" s="527">
        <v>32</v>
      </c>
      <c r="AP33" s="400">
        <v>53</v>
      </c>
      <c r="AQ33" s="400">
        <v>54</v>
      </c>
      <c r="AR33" s="400">
        <v>41.5</v>
      </c>
      <c r="AS33" s="415">
        <v>62.5</v>
      </c>
      <c r="AT33" s="555"/>
      <c r="AU33" s="400"/>
      <c r="AV33" s="400"/>
      <c r="AW33" s="400"/>
      <c r="AX33" s="415">
        <v>68</v>
      </c>
      <c r="AY33" s="497"/>
      <c r="AZ33" s="400"/>
      <c r="BA33" s="400"/>
      <c r="BB33" s="400"/>
      <c r="BC33" s="415"/>
      <c r="BD33" s="555">
        <v>72</v>
      </c>
      <c r="BE33" s="400"/>
      <c r="BF33" s="400">
        <v>76</v>
      </c>
      <c r="BG33" s="400">
        <v>54.75</v>
      </c>
      <c r="BH33" s="415">
        <v>85</v>
      </c>
      <c r="BI33" s="414"/>
      <c r="BJ33" s="417"/>
      <c r="BK33" s="400"/>
      <c r="BL33" s="400"/>
      <c r="BM33" s="415"/>
      <c r="BN33" s="414"/>
      <c r="BO33" s="417"/>
      <c r="BP33" s="400"/>
      <c r="BQ33" s="415"/>
      <c r="BR33" s="406">
        <f t="shared" si="0"/>
        <v>62.875</v>
      </c>
      <c r="BS33" s="400">
        <v>55.424444444444447</v>
      </c>
      <c r="BT33" s="418">
        <v>57.93</v>
      </c>
      <c r="BU33" s="400">
        <v>55.4</v>
      </c>
      <c r="BV33" s="415">
        <v>64.8</v>
      </c>
    </row>
    <row r="34" spans="1:74">
      <c r="A34" s="390">
        <v>31</v>
      </c>
      <c r="B34" s="24" t="s">
        <v>52</v>
      </c>
      <c r="C34" s="456">
        <v>69</v>
      </c>
      <c r="D34" s="400">
        <v>71.47</v>
      </c>
      <c r="E34" s="400">
        <v>75.73</v>
      </c>
      <c r="F34" s="400">
        <v>72.61</v>
      </c>
      <c r="G34" s="415">
        <v>78.08</v>
      </c>
      <c r="H34" s="673">
        <v>4.43</v>
      </c>
      <c r="I34" s="682">
        <v>4.3</v>
      </c>
      <c r="J34" s="679">
        <v>4.7</v>
      </c>
      <c r="K34" s="420">
        <v>62</v>
      </c>
      <c r="L34" s="400">
        <v>63</v>
      </c>
      <c r="M34" s="400">
        <v>53.5</v>
      </c>
      <c r="N34" s="400">
        <v>58.53</v>
      </c>
      <c r="O34" s="415">
        <v>56.07</v>
      </c>
      <c r="P34" s="472">
        <v>66</v>
      </c>
      <c r="Q34" s="400">
        <v>65.900000000000006</v>
      </c>
      <c r="R34" s="400">
        <v>58.5</v>
      </c>
      <c r="S34" s="400">
        <v>63.3</v>
      </c>
      <c r="T34" s="415">
        <v>70.599999999999994</v>
      </c>
      <c r="U34" s="467"/>
      <c r="V34" s="400">
        <v>51.5</v>
      </c>
      <c r="W34" s="403">
        <v>48.5</v>
      </c>
      <c r="X34" s="400">
        <v>54</v>
      </c>
      <c r="Y34" s="415">
        <v>70.5</v>
      </c>
      <c r="Z34" s="497">
        <v>80</v>
      </c>
      <c r="AA34" s="400">
        <v>66</v>
      </c>
      <c r="AB34" s="400">
        <v>69.33</v>
      </c>
      <c r="AC34" s="400">
        <v>70</v>
      </c>
      <c r="AD34" s="415">
        <v>71.5</v>
      </c>
      <c r="AE34" s="467">
        <v>64</v>
      </c>
      <c r="AF34" s="400">
        <v>44.33</v>
      </c>
      <c r="AG34" s="400">
        <v>54.71</v>
      </c>
      <c r="AH34" s="400">
        <v>58.66</v>
      </c>
      <c r="AI34" s="415">
        <v>58.55</v>
      </c>
      <c r="AJ34" s="497">
        <v>59</v>
      </c>
      <c r="AK34" s="400"/>
      <c r="AL34" s="400"/>
      <c r="AM34" s="400">
        <v>54.6</v>
      </c>
      <c r="AN34" s="416">
        <v>71.5</v>
      </c>
      <c r="AO34" s="527">
        <v>64</v>
      </c>
      <c r="AP34" s="400">
        <v>36</v>
      </c>
      <c r="AQ34" s="400">
        <v>36</v>
      </c>
      <c r="AR34" s="400">
        <v>49.33</v>
      </c>
      <c r="AS34" s="415">
        <v>66.25</v>
      </c>
      <c r="AT34" s="555">
        <v>66</v>
      </c>
      <c r="AU34" s="400">
        <v>52.5</v>
      </c>
      <c r="AV34" s="400"/>
      <c r="AW34" s="400"/>
      <c r="AX34" s="415">
        <v>74.66</v>
      </c>
      <c r="AY34" s="497"/>
      <c r="AZ34" s="400"/>
      <c r="BA34" s="400"/>
      <c r="BB34" s="400"/>
      <c r="BC34" s="415"/>
      <c r="BD34" s="555">
        <v>73</v>
      </c>
      <c r="BE34" s="400">
        <v>78.75</v>
      </c>
      <c r="BF34" s="400"/>
      <c r="BG34" s="400">
        <v>64.5</v>
      </c>
      <c r="BH34" s="415">
        <v>71.5</v>
      </c>
      <c r="BI34" s="420"/>
      <c r="BJ34" s="417"/>
      <c r="BK34" s="400"/>
      <c r="BL34" s="400"/>
      <c r="BM34" s="415"/>
      <c r="BN34" s="420"/>
      <c r="BO34" s="417"/>
      <c r="BP34" s="400"/>
      <c r="BQ34" s="415"/>
      <c r="BR34" s="406">
        <f t="shared" si="0"/>
        <v>67</v>
      </c>
      <c r="BS34" s="400">
        <v>58.606000000000009</v>
      </c>
      <c r="BT34" s="418">
        <v>56.61</v>
      </c>
      <c r="BU34" s="400">
        <v>60.61</v>
      </c>
      <c r="BV34" s="415">
        <v>68.900000000000006</v>
      </c>
    </row>
    <row r="35" spans="1:74">
      <c r="A35" s="390">
        <v>32</v>
      </c>
      <c r="B35" s="22" t="s">
        <v>53</v>
      </c>
      <c r="C35" s="455">
        <v>74</v>
      </c>
      <c r="D35" s="399">
        <v>66.78</v>
      </c>
      <c r="E35" s="399">
        <v>77.86</v>
      </c>
      <c r="F35" s="399">
        <v>73</v>
      </c>
      <c r="G35" s="413">
        <v>74.540000000000006</v>
      </c>
      <c r="H35" s="673">
        <v>4.5599999999999996</v>
      </c>
      <c r="I35" s="682">
        <v>4.5</v>
      </c>
      <c r="J35" s="679">
        <v>4.7</v>
      </c>
      <c r="K35" s="414">
        <v>66</v>
      </c>
      <c r="L35" s="400">
        <v>59.28</v>
      </c>
      <c r="M35" s="400">
        <v>63.3</v>
      </c>
      <c r="N35" s="400">
        <v>59.14</v>
      </c>
      <c r="O35" s="415">
        <v>52.9</v>
      </c>
      <c r="P35" s="472">
        <v>72</v>
      </c>
      <c r="Q35" s="400">
        <v>57.54</v>
      </c>
      <c r="R35" s="400">
        <v>71</v>
      </c>
      <c r="S35" s="400">
        <v>67.069999999999993</v>
      </c>
      <c r="T35" s="415">
        <v>62.54</v>
      </c>
      <c r="U35" s="467">
        <v>67</v>
      </c>
      <c r="V35" s="400">
        <v>41.5</v>
      </c>
      <c r="W35" s="403">
        <v>64.25</v>
      </c>
      <c r="X35" s="400">
        <v>70.16</v>
      </c>
      <c r="Y35" s="415">
        <v>60.33</v>
      </c>
      <c r="Z35" s="497">
        <v>73</v>
      </c>
      <c r="AA35" s="400">
        <v>41.66</v>
      </c>
      <c r="AB35" s="400">
        <v>64</v>
      </c>
      <c r="AC35" s="400">
        <v>69</v>
      </c>
      <c r="AD35" s="415">
        <v>74</v>
      </c>
      <c r="AE35" s="467">
        <v>68</v>
      </c>
      <c r="AF35" s="400">
        <v>55</v>
      </c>
      <c r="AG35" s="400">
        <v>52.33</v>
      </c>
      <c r="AH35" s="400">
        <v>47</v>
      </c>
      <c r="AI35" s="415">
        <v>49</v>
      </c>
      <c r="AJ35" s="497">
        <v>58</v>
      </c>
      <c r="AK35" s="400"/>
      <c r="AL35" s="400">
        <v>70.33</v>
      </c>
      <c r="AM35" s="400">
        <v>38</v>
      </c>
      <c r="AN35" s="416">
        <v>40</v>
      </c>
      <c r="AO35" s="527">
        <v>76</v>
      </c>
      <c r="AP35" s="400">
        <v>51.5</v>
      </c>
      <c r="AQ35" s="400">
        <v>70</v>
      </c>
      <c r="AR35" s="400">
        <v>32</v>
      </c>
      <c r="AS35" s="415">
        <v>57</v>
      </c>
      <c r="AT35" s="555">
        <v>79</v>
      </c>
      <c r="AU35" s="400">
        <v>61</v>
      </c>
      <c r="AV35" s="400">
        <v>68</v>
      </c>
      <c r="AW35" s="400"/>
      <c r="AX35" s="415">
        <v>70.33</v>
      </c>
      <c r="AY35" s="497"/>
      <c r="AZ35" s="400"/>
      <c r="BA35" s="400"/>
      <c r="BB35" s="400"/>
      <c r="BC35" s="415"/>
      <c r="BD35" s="555">
        <v>92</v>
      </c>
      <c r="BE35" s="400">
        <v>73</v>
      </c>
      <c r="BF35" s="400">
        <v>69.5</v>
      </c>
      <c r="BG35" s="400">
        <v>76.66</v>
      </c>
      <c r="BH35" s="415">
        <v>67</v>
      </c>
      <c r="BI35" s="414"/>
      <c r="BJ35" s="417">
        <v>55</v>
      </c>
      <c r="BK35" s="400"/>
      <c r="BL35" s="400"/>
      <c r="BM35" s="415"/>
      <c r="BN35" s="414"/>
      <c r="BO35" s="417"/>
      <c r="BP35" s="400"/>
      <c r="BQ35" s="415"/>
      <c r="BR35" s="406">
        <f t="shared" si="0"/>
        <v>72.5</v>
      </c>
      <c r="BS35" s="400">
        <v>57.430999999999997</v>
      </c>
      <c r="BT35" s="418">
        <v>67.05</v>
      </c>
      <c r="BU35" s="400">
        <v>59.11</v>
      </c>
      <c r="BV35" s="415">
        <v>60.76</v>
      </c>
    </row>
    <row r="36" spans="1:74">
      <c r="A36" s="390">
        <v>33</v>
      </c>
      <c r="B36" s="22" t="s">
        <v>54</v>
      </c>
      <c r="C36" s="455">
        <v>67</v>
      </c>
      <c r="D36" s="399">
        <v>73.28</v>
      </c>
      <c r="E36" s="399">
        <v>71.44</v>
      </c>
      <c r="F36" s="399">
        <v>74.08</v>
      </c>
      <c r="G36" s="413">
        <v>68</v>
      </c>
      <c r="H36" s="673">
        <v>4.7300000000000004</v>
      </c>
      <c r="I36" s="682">
        <v>4.4000000000000004</v>
      </c>
      <c r="J36" s="679">
        <v>4.5</v>
      </c>
      <c r="K36" s="414">
        <v>43</v>
      </c>
      <c r="L36" s="400">
        <v>50.25</v>
      </c>
      <c r="M36" s="400">
        <v>61</v>
      </c>
      <c r="N36" s="400">
        <v>59.08</v>
      </c>
      <c r="O36" s="415">
        <v>49.4</v>
      </c>
      <c r="P36" s="472">
        <v>73</v>
      </c>
      <c r="Q36" s="400">
        <v>59.1</v>
      </c>
      <c r="R36" s="400">
        <v>55.45</v>
      </c>
      <c r="S36" s="400">
        <v>70.25</v>
      </c>
      <c r="T36" s="415">
        <v>63.5</v>
      </c>
      <c r="U36" s="467">
        <v>71</v>
      </c>
      <c r="V36" s="400">
        <v>78.33</v>
      </c>
      <c r="W36" s="403">
        <v>59</v>
      </c>
      <c r="X36" s="400">
        <v>66.37</v>
      </c>
      <c r="Y36" s="415">
        <v>62.25</v>
      </c>
      <c r="Z36" s="497">
        <v>57</v>
      </c>
      <c r="AA36" s="400">
        <v>74</v>
      </c>
      <c r="AB36" s="400">
        <v>80</v>
      </c>
      <c r="AC36" s="400"/>
      <c r="AD36" s="415">
        <v>69</v>
      </c>
      <c r="AE36" s="467">
        <v>59</v>
      </c>
      <c r="AF36" s="400"/>
      <c r="AG36" s="400">
        <v>51.4</v>
      </c>
      <c r="AH36" s="400">
        <v>53.57</v>
      </c>
      <c r="AI36" s="415">
        <v>54.25</v>
      </c>
      <c r="AJ36" s="497">
        <v>35</v>
      </c>
      <c r="AK36" s="400">
        <v>57</v>
      </c>
      <c r="AL36" s="400">
        <v>53</v>
      </c>
      <c r="AM36" s="400">
        <v>62.5</v>
      </c>
      <c r="AN36" s="416">
        <v>46</v>
      </c>
      <c r="AO36" s="527">
        <v>32</v>
      </c>
      <c r="AP36" s="400">
        <v>74</v>
      </c>
      <c r="AQ36" s="400">
        <v>55.33</v>
      </c>
      <c r="AR36" s="400">
        <v>79</v>
      </c>
      <c r="AS36" s="415">
        <v>67</v>
      </c>
      <c r="AT36" s="555">
        <v>59</v>
      </c>
      <c r="AU36" s="400"/>
      <c r="AV36" s="400">
        <v>81</v>
      </c>
      <c r="AW36" s="400">
        <v>75</v>
      </c>
      <c r="AX36" s="415"/>
      <c r="AY36" s="497"/>
      <c r="AZ36" s="400"/>
      <c r="BA36" s="400">
        <v>44</v>
      </c>
      <c r="BB36" s="400"/>
      <c r="BC36" s="415"/>
      <c r="BD36" s="555">
        <v>51</v>
      </c>
      <c r="BE36" s="400">
        <v>57.75</v>
      </c>
      <c r="BF36" s="400">
        <v>79</v>
      </c>
      <c r="BG36" s="400">
        <v>81.5</v>
      </c>
      <c r="BH36" s="415">
        <v>59</v>
      </c>
      <c r="BI36" s="414"/>
      <c r="BJ36" s="417"/>
      <c r="BK36" s="400"/>
      <c r="BL36" s="400"/>
      <c r="BM36" s="415"/>
      <c r="BN36" s="414"/>
      <c r="BO36" s="417"/>
      <c r="BP36" s="400"/>
      <c r="BQ36" s="415"/>
      <c r="BR36" s="406">
        <f t="shared" si="0"/>
        <v>54.7</v>
      </c>
      <c r="BS36" s="400">
        <v>65.165555555555557</v>
      </c>
      <c r="BT36" s="418">
        <v>62.78</v>
      </c>
      <c r="BU36" s="400">
        <v>69.03</v>
      </c>
      <c r="BV36" s="415">
        <v>59.82</v>
      </c>
    </row>
    <row r="37" spans="1:74">
      <c r="A37" s="390">
        <v>34</v>
      </c>
      <c r="B37" s="22" t="s">
        <v>55</v>
      </c>
      <c r="C37" s="455">
        <v>65</v>
      </c>
      <c r="D37" s="399">
        <v>64.42</v>
      </c>
      <c r="E37" s="399">
        <v>66.55</v>
      </c>
      <c r="F37" s="399">
        <v>63.58</v>
      </c>
      <c r="G37" s="413">
        <v>62.47</v>
      </c>
      <c r="H37" s="673">
        <v>4.21</v>
      </c>
      <c r="I37" s="682">
        <v>4.2</v>
      </c>
      <c r="J37" s="679">
        <v>4.4000000000000004</v>
      </c>
      <c r="K37" s="414">
        <v>58</v>
      </c>
      <c r="L37" s="400">
        <v>46.2</v>
      </c>
      <c r="M37" s="400">
        <v>51.15</v>
      </c>
      <c r="N37" s="400">
        <v>63.12</v>
      </c>
      <c r="O37" s="415">
        <v>43.7</v>
      </c>
      <c r="P37" s="472">
        <v>68</v>
      </c>
      <c r="Q37" s="400">
        <v>48.41</v>
      </c>
      <c r="R37" s="400">
        <v>53.16</v>
      </c>
      <c r="S37" s="400">
        <v>50.58</v>
      </c>
      <c r="T37" s="415">
        <v>57.3</v>
      </c>
      <c r="U37" s="467">
        <v>54</v>
      </c>
      <c r="V37" s="400">
        <v>48.5</v>
      </c>
      <c r="W37" s="403">
        <v>51</v>
      </c>
      <c r="X37" s="400">
        <v>58.2</v>
      </c>
      <c r="Y37" s="415">
        <v>49.9</v>
      </c>
      <c r="Z37" s="497">
        <v>45</v>
      </c>
      <c r="AA37" s="400"/>
      <c r="AB37" s="400">
        <v>60.33</v>
      </c>
      <c r="AC37" s="400"/>
      <c r="AD37" s="415">
        <v>54</v>
      </c>
      <c r="AE37" s="467"/>
      <c r="AF37" s="400"/>
      <c r="AG37" s="400">
        <v>48.4</v>
      </c>
      <c r="AH37" s="400">
        <v>48.66</v>
      </c>
      <c r="AI37" s="415">
        <v>46</v>
      </c>
      <c r="AJ37" s="497">
        <v>60</v>
      </c>
      <c r="AK37" s="400">
        <v>47.66</v>
      </c>
      <c r="AL37" s="400">
        <v>15</v>
      </c>
      <c r="AM37" s="400">
        <v>21.66</v>
      </c>
      <c r="AN37" s="416"/>
      <c r="AO37" s="527">
        <v>60</v>
      </c>
      <c r="AP37" s="400">
        <v>42.66</v>
      </c>
      <c r="AQ37" s="400">
        <v>49.33</v>
      </c>
      <c r="AR37" s="400">
        <v>45.75</v>
      </c>
      <c r="AS37" s="415">
        <v>57</v>
      </c>
      <c r="AT37" s="555">
        <v>62</v>
      </c>
      <c r="AU37" s="400">
        <v>53</v>
      </c>
      <c r="AV37" s="400"/>
      <c r="AW37" s="400">
        <v>55</v>
      </c>
      <c r="AX37" s="415">
        <v>64</v>
      </c>
      <c r="AY37" s="497"/>
      <c r="AZ37" s="400">
        <v>50</v>
      </c>
      <c r="BA37" s="400"/>
      <c r="BB37" s="400"/>
      <c r="BC37" s="415"/>
      <c r="BD37" s="555">
        <v>36</v>
      </c>
      <c r="BE37" s="400">
        <v>59.33</v>
      </c>
      <c r="BF37" s="400">
        <v>72</v>
      </c>
      <c r="BG37" s="400"/>
      <c r="BH37" s="415">
        <v>37</v>
      </c>
      <c r="BI37" s="414"/>
      <c r="BJ37" s="417"/>
      <c r="BK37" s="400"/>
      <c r="BL37" s="400"/>
      <c r="BM37" s="415"/>
      <c r="BN37" s="414"/>
      <c r="BO37" s="417"/>
      <c r="BP37" s="400"/>
      <c r="BQ37" s="415"/>
      <c r="BR37" s="406">
        <f t="shared" si="0"/>
        <v>56.444444444444443</v>
      </c>
      <c r="BS37" s="400">
        <v>51.206000000000003</v>
      </c>
      <c r="BT37" s="418">
        <v>51.88</v>
      </c>
      <c r="BU37" s="400">
        <v>50.81</v>
      </c>
      <c r="BV37" s="415">
        <v>52.37</v>
      </c>
    </row>
    <row r="38" spans="1:74">
      <c r="A38" s="390">
        <v>35</v>
      </c>
      <c r="B38" s="22" t="s">
        <v>56</v>
      </c>
      <c r="C38" s="455">
        <v>57</v>
      </c>
      <c r="D38" s="399">
        <v>70.760000000000005</v>
      </c>
      <c r="E38" s="399">
        <v>63.72</v>
      </c>
      <c r="F38" s="399">
        <v>64.040000000000006</v>
      </c>
      <c r="G38" s="413">
        <v>64.650000000000006</v>
      </c>
      <c r="H38" s="673">
        <v>3.62</v>
      </c>
      <c r="I38" s="682">
        <v>3.8</v>
      </c>
      <c r="J38" s="679">
        <v>4.0999999999999996</v>
      </c>
      <c r="K38" s="414">
        <v>45</v>
      </c>
      <c r="L38" s="400">
        <v>50</v>
      </c>
      <c r="M38" s="400">
        <v>39.450000000000003</v>
      </c>
      <c r="N38" s="400">
        <v>51.26</v>
      </c>
      <c r="O38" s="415">
        <v>48.7</v>
      </c>
      <c r="P38" s="472">
        <v>58</v>
      </c>
      <c r="Q38" s="400">
        <v>63.15</v>
      </c>
      <c r="R38" s="400">
        <v>48.8</v>
      </c>
      <c r="S38" s="400">
        <v>55.81</v>
      </c>
      <c r="T38" s="415">
        <v>54.63</v>
      </c>
      <c r="U38" s="467">
        <v>53</v>
      </c>
      <c r="V38" s="400">
        <v>63</v>
      </c>
      <c r="W38" s="403">
        <v>46.66</v>
      </c>
      <c r="X38" s="400">
        <v>52.6</v>
      </c>
      <c r="Y38" s="415">
        <v>67.25</v>
      </c>
      <c r="Z38" s="497">
        <v>46</v>
      </c>
      <c r="AA38" s="400">
        <v>70</v>
      </c>
      <c r="AB38" s="400">
        <v>71</v>
      </c>
      <c r="AC38" s="400">
        <v>62</v>
      </c>
      <c r="AD38" s="415">
        <v>60.5</v>
      </c>
      <c r="AE38" s="467">
        <v>55</v>
      </c>
      <c r="AF38" s="400">
        <v>48</v>
      </c>
      <c r="AG38" s="400">
        <v>46.33</v>
      </c>
      <c r="AH38" s="400">
        <v>49.33</v>
      </c>
      <c r="AI38" s="415">
        <v>44.75</v>
      </c>
      <c r="AJ38" s="497"/>
      <c r="AK38" s="400">
        <v>52</v>
      </c>
      <c r="AL38" s="400">
        <v>84</v>
      </c>
      <c r="AM38" s="400">
        <v>56.5</v>
      </c>
      <c r="AN38" s="416"/>
      <c r="AO38" s="527">
        <v>40</v>
      </c>
      <c r="AP38" s="400">
        <v>44.5</v>
      </c>
      <c r="AQ38" s="400">
        <v>40.5</v>
      </c>
      <c r="AR38" s="400">
        <v>58.33</v>
      </c>
      <c r="AS38" s="415">
        <v>69.75</v>
      </c>
      <c r="AT38" s="555">
        <v>20</v>
      </c>
      <c r="AU38" s="400"/>
      <c r="AV38" s="400"/>
      <c r="AW38" s="400"/>
      <c r="AX38" s="415"/>
      <c r="AY38" s="497"/>
      <c r="AZ38" s="400"/>
      <c r="BA38" s="400">
        <v>87</v>
      </c>
      <c r="BB38" s="400">
        <v>62</v>
      </c>
      <c r="BC38" s="415"/>
      <c r="BD38" s="555"/>
      <c r="BE38" s="400">
        <v>61.75</v>
      </c>
      <c r="BF38" s="400"/>
      <c r="BG38" s="400"/>
      <c r="BH38" s="415">
        <v>51.25</v>
      </c>
      <c r="BI38" s="414"/>
      <c r="BJ38" s="417"/>
      <c r="BK38" s="400"/>
      <c r="BL38" s="400"/>
      <c r="BM38" s="415"/>
      <c r="BN38" s="414"/>
      <c r="BO38" s="417"/>
      <c r="BP38" s="400"/>
      <c r="BQ38" s="415"/>
      <c r="BR38" s="406">
        <f t="shared" si="0"/>
        <v>46.75</v>
      </c>
      <c r="BS38" s="400">
        <v>58.176000000000002</v>
      </c>
      <c r="BT38" s="418">
        <v>58.6</v>
      </c>
      <c r="BU38" s="400">
        <v>56.87</v>
      </c>
      <c r="BV38" s="415">
        <v>57.68</v>
      </c>
    </row>
    <row r="39" spans="1:74">
      <c r="A39" s="390">
        <v>36</v>
      </c>
      <c r="B39" s="22" t="s">
        <v>57</v>
      </c>
      <c r="C39" s="455">
        <v>71</v>
      </c>
      <c r="D39" s="399">
        <v>70.31</v>
      </c>
      <c r="E39" s="399">
        <v>77.31</v>
      </c>
      <c r="F39" s="399">
        <v>74.16</v>
      </c>
      <c r="G39" s="413">
        <v>73.17</v>
      </c>
      <c r="H39" s="673">
        <v>4.13</v>
      </c>
      <c r="I39" s="682"/>
      <c r="J39" s="679">
        <v>4.9000000000000004</v>
      </c>
      <c r="K39" s="414">
        <v>58</v>
      </c>
      <c r="L39" s="400">
        <v>62.64</v>
      </c>
      <c r="M39" s="400">
        <v>59</v>
      </c>
      <c r="N39" s="400">
        <v>65.33</v>
      </c>
      <c r="O39" s="415">
        <v>58.62</v>
      </c>
      <c r="P39" s="472">
        <v>56</v>
      </c>
      <c r="Q39" s="400">
        <v>53.42</v>
      </c>
      <c r="R39" s="400">
        <v>58.9</v>
      </c>
      <c r="S39" s="400">
        <v>58.5</v>
      </c>
      <c r="T39" s="415">
        <v>58.73</v>
      </c>
      <c r="U39" s="467">
        <v>45</v>
      </c>
      <c r="V39" s="400">
        <v>53.5</v>
      </c>
      <c r="W39" s="403">
        <v>50</v>
      </c>
      <c r="X39" s="400">
        <v>60</v>
      </c>
      <c r="Y39" s="415">
        <v>45</v>
      </c>
      <c r="Z39" s="497">
        <v>55</v>
      </c>
      <c r="AA39" s="400">
        <v>69</v>
      </c>
      <c r="AB39" s="400">
        <v>61</v>
      </c>
      <c r="AC39" s="400"/>
      <c r="AD39" s="415">
        <v>74.7</v>
      </c>
      <c r="AE39" s="467">
        <v>57</v>
      </c>
      <c r="AF39" s="400">
        <v>60.66</v>
      </c>
      <c r="AG39" s="400">
        <v>53.3</v>
      </c>
      <c r="AH39" s="400">
        <v>50.5</v>
      </c>
      <c r="AI39" s="415">
        <v>48.5</v>
      </c>
      <c r="AJ39" s="497">
        <v>46</v>
      </c>
      <c r="AK39" s="400">
        <v>60.66</v>
      </c>
      <c r="AL39" s="400"/>
      <c r="AM39" s="400">
        <v>43</v>
      </c>
      <c r="AN39" s="416">
        <v>54.5</v>
      </c>
      <c r="AO39" s="527"/>
      <c r="AP39" s="400">
        <v>60</v>
      </c>
      <c r="AQ39" s="400"/>
      <c r="AR39" s="400">
        <v>59</v>
      </c>
      <c r="AS39" s="415"/>
      <c r="AT39" s="555">
        <v>72</v>
      </c>
      <c r="AU39" s="400">
        <v>59</v>
      </c>
      <c r="AV39" s="400"/>
      <c r="AW39" s="400"/>
      <c r="AX39" s="415"/>
      <c r="AY39" s="497"/>
      <c r="AZ39" s="400"/>
      <c r="BA39" s="400"/>
      <c r="BB39" s="400"/>
      <c r="BC39" s="415"/>
      <c r="BD39" s="555">
        <v>63</v>
      </c>
      <c r="BE39" s="400">
        <v>63</v>
      </c>
      <c r="BF39" s="400">
        <v>87.5</v>
      </c>
      <c r="BG39" s="400">
        <v>61</v>
      </c>
      <c r="BH39" s="415"/>
      <c r="BI39" s="414"/>
      <c r="BJ39" s="417"/>
      <c r="BK39" s="400"/>
      <c r="BL39" s="400"/>
      <c r="BM39" s="415"/>
      <c r="BN39" s="414"/>
      <c r="BO39" s="417"/>
      <c r="BP39" s="400"/>
      <c r="BQ39" s="415"/>
      <c r="BR39" s="406">
        <f t="shared" si="0"/>
        <v>58.111111111111114</v>
      </c>
      <c r="BS39" s="400">
        <v>61.471818181818179</v>
      </c>
      <c r="BT39" s="418">
        <v>63.85</v>
      </c>
      <c r="BU39" s="400">
        <v>58.93</v>
      </c>
      <c r="BV39" s="415">
        <v>59.03</v>
      </c>
    </row>
    <row r="40" spans="1:74">
      <c r="A40" s="390">
        <v>37</v>
      </c>
      <c r="B40" s="22" t="s">
        <v>58</v>
      </c>
      <c r="C40" s="455">
        <v>71</v>
      </c>
      <c r="D40" s="399">
        <v>77.709999999999994</v>
      </c>
      <c r="E40" s="399">
        <v>83.72</v>
      </c>
      <c r="F40" s="399">
        <v>82.28</v>
      </c>
      <c r="G40" s="413">
        <v>75</v>
      </c>
      <c r="H40" s="673">
        <v>4.3600000000000003</v>
      </c>
      <c r="I40" s="682">
        <v>4.8</v>
      </c>
      <c r="J40" s="679">
        <v>4.8</v>
      </c>
      <c r="K40" s="414">
        <v>64</v>
      </c>
      <c r="L40" s="400">
        <v>62.6</v>
      </c>
      <c r="M40" s="400">
        <v>67.89</v>
      </c>
      <c r="N40" s="400">
        <v>70.75</v>
      </c>
      <c r="O40" s="415">
        <v>59.35</v>
      </c>
      <c r="P40" s="472">
        <v>76</v>
      </c>
      <c r="Q40" s="400">
        <v>65.37</v>
      </c>
      <c r="R40" s="400">
        <v>68.78</v>
      </c>
      <c r="S40" s="400">
        <v>68.86</v>
      </c>
      <c r="T40" s="415">
        <v>65.36</v>
      </c>
      <c r="U40" s="467">
        <v>73</v>
      </c>
      <c r="V40" s="400">
        <v>50</v>
      </c>
      <c r="W40" s="403">
        <v>73.12</v>
      </c>
      <c r="X40" s="400">
        <v>64</v>
      </c>
      <c r="Y40" s="415">
        <v>81.5</v>
      </c>
      <c r="Z40" s="497">
        <v>49</v>
      </c>
      <c r="AA40" s="400">
        <v>77</v>
      </c>
      <c r="AB40" s="400"/>
      <c r="AC40" s="400">
        <v>66</v>
      </c>
      <c r="AD40" s="415">
        <v>62.5</v>
      </c>
      <c r="AE40" s="467">
        <v>50</v>
      </c>
      <c r="AF40" s="400">
        <v>47.5</v>
      </c>
      <c r="AG40" s="400">
        <v>64.28</v>
      </c>
      <c r="AH40" s="400">
        <v>62.2</v>
      </c>
      <c r="AI40" s="415">
        <v>54.25</v>
      </c>
      <c r="AJ40" s="497">
        <v>51</v>
      </c>
      <c r="AK40" s="400">
        <v>66</v>
      </c>
      <c r="AL40" s="400">
        <v>70.2</v>
      </c>
      <c r="AM40" s="400">
        <v>57</v>
      </c>
      <c r="AN40" s="416">
        <v>47</v>
      </c>
      <c r="AO40" s="527">
        <v>54</v>
      </c>
      <c r="AP40" s="400"/>
      <c r="AQ40" s="400">
        <v>73</v>
      </c>
      <c r="AR40" s="400">
        <v>75</v>
      </c>
      <c r="AS40" s="415">
        <v>46</v>
      </c>
      <c r="AT40" s="555">
        <v>70</v>
      </c>
      <c r="AU40" s="400"/>
      <c r="AV40" s="400">
        <v>79</v>
      </c>
      <c r="AW40" s="400">
        <v>84</v>
      </c>
      <c r="AX40" s="415"/>
      <c r="AY40" s="497"/>
      <c r="AZ40" s="400"/>
      <c r="BA40" s="400"/>
      <c r="BB40" s="400"/>
      <c r="BC40" s="415"/>
      <c r="BD40" s="555">
        <v>64</v>
      </c>
      <c r="BE40" s="400">
        <v>38.5</v>
      </c>
      <c r="BF40" s="400">
        <v>77</v>
      </c>
      <c r="BG40" s="400">
        <v>82</v>
      </c>
      <c r="BH40" s="415">
        <v>64</v>
      </c>
      <c r="BI40" s="414"/>
      <c r="BJ40" s="417"/>
      <c r="BK40" s="400"/>
      <c r="BL40" s="400">
        <v>95</v>
      </c>
      <c r="BM40" s="415"/>
      <c r="BN40" s="414"/>
      <c r="BO40" s="417"/>
      <c r="BP40" s="400"/>
      <c r="BQ40" s="415"/>
      <c r="BR40" s="406">
        <f t="shared" si="0"/>
        <v>62.2</v>
      </c>
      <c r="BS40" s="400">
        <v>61.963333333333338</v>
      </c>
      <c r="BT40" s="418">
        <v>72.989999999999995</v>
      </c>
      <c r="BU40" s="400">
        <v>73.37</v>
      </c>
      <c r="BV40" s="415">
        <v>61.66</v>
      </c>
    </row>
    <row r="41" spans="1:74">
      <c r="A41" s="390">
        <v>38</v>
      </c>
      <c r="B41" s="22" t="s">
        <v>59</v>
      </c>
      <c r="C41" s="455">
        <v>72</v>
      </c>
      <c r="D41" s="399">
        <v>77.5</v>
      </c>
      <c r="E41" s="399">
        <v>81.61</v>
      </c>
      <c r="F41" s="399">
        <v>68.959999999999994</v>
      </c>
      <c r="G41" s="413">
        <v>79.5</v>
      </c>
      <c r="H41" s="673">
        <v>4.5</v>
      </c>
      <c r="I41" s="682">
        <v>4.5</v>
      </c>
      <c r="J41" s="679">
        <v>4.9000000000000004</v>
      </c>
      <c r="K41" s="414">
        <v>57</v>
      </c>
      <c r="L41" s="400">
        <v>63.85</v>
      </c>
      <c r="M41" s="400">
        <v>64.12</v>
      </c>
      <c r="N41" s="400">
        <v>59.73</v>
      </c>
      <c r="O41" s="415">
        <v>61.68</v>
      </c>
      <c r="P41" s="472">
        <v>67</v>
      </c>
      <c r="Q41" s="400">
        <v>69.5</v>
      </c>
      <c r="R41" s="400">
        <v>61.71</v>
      </c>
      <c r="S41" s="400">
        <v>59.57</v>
      </c>
      <c r="T41" s="415">
        <v>69.87</v>
      </c>
      <c r="U41" s="467">
        <v>66</v>
      </c>
      <c r="V41" s="400">
        <v>65</v>
      </c>
      <c r="W41" s="403">
        <v>69</v>
      </c>
      <c r="X41" s="400">
        <v>71.5</v>
      </c>
      <c r="Y41" s="415">
        <v>59</v>
      </c>
      <c r="Z41" s="497">
        <v>75</v>
      </c>
      <c r="AA41" s="400">
        <v>55</v>
      </c>
      <c r="AB41" s="400">
        <v>63.66</v>
      </c>
      <c r="AC41" s="400"/>
      <c r="AD41" s="415">
        <v>68</v>
      </c>
      <c r="AE41" s="467">
        <v>51</v>
      </c>
      <c r="AF41" s="400">
        <v>49</v>
      </c>
      <c r="AG41" s="400">
        <v>63.8</v>
      </c>
      <c r="AH41" s="400">
        <v>56.22</v>
      </c>
      <c r="AI41" s="415">
        <v>57</v>
      </c>
      <c r="AJ41" s="497"/>
      <c r="AK41" s="400">
        <v>55.5</v>
      </c>
      <c r="AL41" s="400">
        <v>54</v>
      </c>
      <c r="AM41" s="400">
        <v>61.5</v>
      </c>
      <c r="AN41" s="416"/>
      <c r="AO41" s="527">
        <v>32</v>
      </c>
      <c r="AP41" s="400">
        <v>56</v>
      </c>
      <c r="AQ41" s="400">
        <v>61</v>
      </c>
      <c r="AR41" s="400">
        <v>56.5</v>
      </c>
      <c r="AS41" s="415">
        <v>53</v>
      </c>
      <c r="AT41" s="555">
        <v>59</v>
      </c>
      <c r="AU41" s="400">
        <v>65</v>
      </c>
      <c r="AV41" s="400">
        <v>53</v>
      </c>
      <c r="AW41" s="400"/>
      <c r="AX41" s="415">
        <v>55</v>
      </c>
      <c r="AY41" s="497"/>
      <c r="AZ41" s="400"/>
      <c r="BA41" s="400"/>
      <c r="BB41" s="400"/>
      <c r="BC41" s="415"/>
      <c r="BD41" s="555">
        <v>72</v>
      </c>
      <c r="BE41" s="400">
        <v>72.5</v>
      </c>
      <c r="BF41" s="400"/>
      <c r="BG41" s="400">
        <v>75</v>
      </c>
      <c r="BH41" s="415"/>
      <c r="BI41" s="414"/>
      <c r="BJ41" s="417"/>
      <c r="BK41" s="400"/>
      <c r="BL41" s="400">
        <v>51</v>
      </c>
      <c r="BM41" s="415"/>
      <c r="BN41" s="414"/>
      <c r="BO41" s="417"/>
      <c r="BP41" s="400"/>
      <c r="BQ41" s="415"/>
      <c r="BR41" s="406">
        <f t="shared" si="0"/>
        <v>61.222222222222221</v>
      </c>
      <c r="BS41" s="400">
        <v>62.940909090909095</v>
      </c>
      <c r="BT41" s="418">
        <v>63.5</v>
      </c>
      <c r="BU41" s="400">
        <v>62.22</v>
      </c>
      <c r="BV41" s="415">
        <v>62.88</v>
      </c>
    </row>
    <row r="42" spans="1:74">
      <c r="A42" s="390">
        <v>39</v>
      </c>
      <c r="B42" s="22" t="s">
        <v>60</v>
      </c>
      <c r="C42" s="455">
        <v>74</v>
      </c>
      <c r="D42" s="399">
        <v>81.66</v>
      </c>
      <c r="E42" s="399"/>
      <c r="F42" s="399">
        <v>77.25</v>
      </c>
      <c r="G42" s="413">
        <v>74.599999999999994</v>
      </c>
      <c r="H42" s="673"/>
      <c r="I42" s="682">
        <v>5</v>
      </c>
      <c r="J42" s="679">
        <v>4.5</v>
      </c>
      <c r="K42" s="414">
        <v>54</v>
      </c>
      <c r="L42" s="400"/>
      <c r="M42" s="400"/>
      <c r="N42" s="400">
        <v>68.8</v>
      </c>
      <c r="O42" s="415">
        <v>63.75</v>
      </c>
      <c r="P42" s="472">
        <v>81</v>
      </c>
      <c r="Q42" s="400">
        <v>63</v>
      </c>
      <c r="R42" s="400"/>
      <c r="S42" s="400">
        <v>68.400000000000006</v>
      </c>
      <c r="T42" s="415">
        <v>55</v>
      </c>
      <c r="U42" s="467"/>
      <c r="V42" s="400">
        <v>53.5</v>
      </c>
      <c r="W42" s="403"/>
      <c r="X42" s="400">
        <v>73.5</v>
      </c>
      <c r="Y42" s="415"/>
      <c r="Z42" s="497"/>
      <c r="AA42" s="400"/>
      <c r="AB42" s="400"/>
      <c r="AC42" s="400">
        <v>72</v>
      </c>
      <c r="AD42" s="415">
        <v>90</v>
      </c>
      <c r="AE42" s="467"/>
      <c r="AF42" s="400"/>
      <c r="AG42" s="400"/>
      <c r="AH42" s="400">
        <v>80</v>
      </c>
      <c r="AI42" s="415">
        <v>67.66</v>
      </c>
      <c r="AJ42" s="497"/>
      <c r="AK42" s="400"/>
      <c r="AL42" s="400"/>
      <c r="AM42" s="400">
        <v>47</v>
      </c>
      <c r="AN42" s="416"/>
      <c r="AO42" s="527">
        <v>44</v>
      </c>
      <c r="AP42" s="400"/>
      <c r="AQ42" s="400"/>
      <c r="AR42" s="400">
        <v>68</v>
      </c>
      <c r="AS42" s="415">
        <v>70</v>
      </c>
      <c r="AT42" s="555"/>
      <c r="AU42" s="400"/>
      <c r="AV42" s="400"/>
      <c r="AW42" s="400"/>
      <c r="AX42" s="415"/>
      <c r="AY42" s="497"/>
      <c r="AZ42" s="400"/>
      <c r="BA42" s="400"/>
      <c r="BB42" s="400"/>
      <c r="BC42" s="415"/>
      <c r="BD42" s="555"/>
      <c r="BE42" s="400">
        <v>61</v>
      </c>
      <c r="BF42" s="400"/>
      <c r="BG42" s="400">
        <v>68</v>
      </c>
      <c r="BH42" s="415">
        <v>72</v>
      </c>
      <c r="BI42" s="414"/>
      <c r="BJ42" s="417"/>
      <c r="BK42" s="400"/>
      <c r="BL42" s="400"/>
      <c r="BM42" s="415"/>
      <c r="BN42" s="414"/>
      <c r="BO42" s="417"/>
      <c r="BP42" s="400"/>
      <c r="BQ42" s="415"/>
      <c r="BR42" s="406">
        <f t="shared" si="0"/>
        <v>63.25</v>
      </c>
      <c r="BS42" s="400">
        <v>64.789999999999992</v>
      </c>
      <c r="BT42" s="418"/>
      <c r="BU42" s="400">
        <v>69.209999999999994</v>
      </c>
      <c r="BV42" s="415">
        <v>70.430000000000007</v>
      </c>
    </row>
    <row r="43" spans="1:74">
      <c r="A43" s="390">
        <v>40</v>
      </c>
      <c r="B43" s="22" t="s">
        <v>61</v>
      </c>
      <c r="C43" s="455">
        <v>70</v>
      </c>
      <c r="D43" s="399">
        <v>74.2</v>
      </c>
      <c r="E43" s="399">
        <v>71.86</v>
      </c>
      <c r="F43" s="399">
        <v>74.430000000000007</v>
      </c>
      <c r="G43" s="413">
        <v>70.38</v>
      </c>
      <c r="H43" s="673">
        <v>4</v>
      </c>
      <c r="I43" s="682">
        <v>4.4000000000000004</v>
      </c>
      <c r="J43" s="679">
        <v>4</v>
      </c>
      <c r="K43" s="414">
        <v>43</v>
      </c>
      <c r="L43" s="400">
        <v>53.63</v>
      </c>
      <c r="M43" s="400">
        <v>61.5</v>
      </c>
      <c r="N43" s="400">
        <v>56.05</v>
      </c>
      <c r="O43" s="415">
        <v>45.54</v>
      </c>
      <c r="P43" s="472">
        <v>55</v>
      </c>
      <c r="Q43" s="400">
        <v>56.36</v>
      </c>
      <c r="R43" s="400">
        <v>66.25</v>
      </c>
      <c r="S43" s="400">
        <v>55.64</v>
      </c>
      <c r="T43" s="415">
        <v>52.21</v>
      </c>
      <c r="U43" s="467">
        <v>57</v>
      </c>
      <c r="V43" s="400">
        <v>50.75</v>
      </c>
      <c r="W43" s="403">
        <v>54.5</v>
      </c>
      <c r="X43" s="400">
        <v>59.4</v>
      </c>
      <c r="Y43" s="415">
        <v>43.42</v>
      </c>
      <c r="Z43" s="497">
        <v>58</v>
      </c>
      <c r="AA43" s="400">
        <v>63.5</v>
      </c>
      <c r="AB43" s="400">
        <v>97</v>
      </c>
      <c r="AC43" s="400">
        <v>71</v>
      </c>
      <c r="AD43" s="415">
        <v>52.3</v>
      </c>
      <c r="AE43" s="467">
        <v>49</v>
      </c>
      <c r="AF43" s="400">
        <v>60</v>
      </c>
      <c r="AG43" s="400">
        <v>57.66</v>
      </c>
      <c r="AH43" s="400">
        <v>53.5</v>
      </c>
      <c r="AI43" s="415">
        <v>56.16</v>
      </c>
      <c r="AJ43" s="497">
        <v>56</v>
      </c>
      <c r="AK43" s="400">
        <v>82</v>
      </c>
      <c r="AL43" s="400">
        <v>65</v>
      </c>
      <c r="AM43" s="400">
        <v>67.5</v>
      </c>
      <c r="AN43" s="416">
        <v>67</v>
      </c>
      <c r="AO43" s="527">
        <v>47</v>
      </c>
      <c r="AP43" s="400">
        <v>59</v>
      </c>
      <c r="AQ43" s="400">
        <v>62</v>
      </c>
      <c r="AR43" s="400">
        <v>74.75</v>
      </c>
      <c r="AS43" s="415">
        <v>39</v>
      </c>
      <c r="AT43" s="555">
        <v>69</v>
      </c>
      <c r="AU43" s="400">
        <v>72</v>
      </c>
      <c r="AV43" s="400">
        <v>70</v>
      </c>
      <c r="AW43" s="400">
        <v>51</v>
      </c>
      <c r="AX43" s="415"/>
      <c r="AY43" s="497">
        <v>49</v>
      </c>
      <c r="AZ43" s="400"/>
      <c r="BA43" s="400"/>
      <c r="BB43" s="400">
        <v>68</v>
      </c>
      <c r="BC43" s="415"/>
      <c r="BD43" s="555"/>
      <c r="BE43" s="400">
        <v>67</v>
      </c>
      <c r="BF43" s="400">
        <v>50.33</v>
      </c>
      <c r="BG43" s="400">
        <v>45</v>
      </c>
      <c r="BH43" s="415">
        <v>40.5</v>
      </c>
      <c r="BI43" s="414"/>
      <c r="BJ43" s="417"/>
      <c r="BK43" s="400"/>
      <c r="BL43" s="400"/>
      <c r="BM43" s="415"/>
      <c r="BN43" s="414"/>
      <c r="BO43" s="417"/>
      <c r="BP43" s="400"/>
      <c r="BQ43" s="415"/>
      <c r="BR43" s="406">
        <f t="shared" si="0"/>
        <v>55.3</v>
      </c>
      <c r="BS43" s="400">
        <v>64.004545454545465</v>
      </c>
      <c r="BT43" s="418">
        <v>65.61</v>
      </c>
      <c r="BU43" s="400">
        <v>61.47</v>
      </c>
      <c r="BV43" s="415">
        <v>51.83</v>
      </c>
    </row>
    <row r="44" spans="1:74">
      <c r="A44" s="390">
        <v>41</v>
      </c>
      <c r="B44" s="22" t="s">
        <v>62</v>
      </c>
      <c r="C44" s="455">
        <v>72</v>
      </c>
      <c r="D44" s="399">
        <v>77.22</v>
      </c>
      <c r="E44" s="399">
        <v>76.45</v>
      </c>
      <c r="F44" s="399">
        <v>75.180000000000007</v>
      </c>
      <c r="G44" s="413">
        <v>73.53</v>
      </c>
      <c r="H44" s="673">
        <v>4</v>
      </c>
      <c r="I44" s="682">
        <v>3.8</v>
      </c>
      <c r="J44" s="679">
        <v>4.8</v>
      </c>
      <c r="K44" s="414">
        <v>58</v>
      </c>
      <c r="L44" s="400">
        <v>69.73</v>
      </c>
      <c r="M44" s="400">
        <v>59.4</v>
      </c>
      <c r="N44" s="400">
        <v>64.7</v>
      </c>
      <c r="O44" s="415">
        <v>54.43</v>
      </c>
      <c r="P44" s="472">
        <v>56</v>
      </c>
      <c r="Q44" s="400">
        <v>65.27</v>
      </c>
      <c r="R44" s="400">
        <v>57.62</v>
      </c>
      <c r="S44" s="400">
        <v>62.4</v>
      </c>
      <c r="T44" s="415">
        <v>61</v>
      </c>
      <c r="U44" s="467"/>
      <c r="V44" s="400"/>
      <c r="W44" s="403">
        <v>52.25</v>
      </c>
      <c r="X44" s="400">
        <v>72</v>
      </c>
      <c r="Y44" s="415">
        <v>51.62</v>
      </c>
      <c r="Z44" s="497"/>
      <c r="AA44" s="400"/>
      <c r="AB44" s="400">
        <v>57</v>
      </c>
      <c r="AC44" s="400">
        <v>64</v>
      </c>
      <c r="AD44" s="415">
        <v>71</v>
      </c>
      <c r="AE44" s="467">
        <v>63</v>
      </c>
      <c r="AF44" s="400">
        <v>60.66</v>
      </c>
      <c r="AG44" s="409">
        <v>62.09</v>
      </c>
      <c r="AH44" s="400">
        <v>59.08</v>
      </c>
      <c r="AI44" s="415">
        <v>64.06</v>
      </c>
      <c r="AJ44" s="497">
        <v>49</v>
      </c>
      <c r="AK44" s="400">
        <v>72</v>
      </c>
      <c r="AL44" s="400">
        <v>69.33</v>
      </c>
      <c r="AM44" s="400">
        <v>67.33</v>
      </c>
      <c r="AN44" s="416">
        <v>70.5</v>
      </c>
      <c r="AO44" s="527">
        <v>54</v>
      </c>
      <c r="AP44" s="400">
        <v>52</v>
      </c>
      <c r="AQ44" s="400">
        <v>71.5</v>
      </c>
      <c r="AR44" s="400">
        <v>60.75</v>
      </c>
      <c r="AS44" s="415">
        <v>46.33</v>
      </c>
      <c r="AT44" s="555">
        <v>81</v>
      </c>
      <c r="AU44" s="400">
        <v>58</v>
      </c>
      <c r="AV44" s="400">
        <v>53</v>
      </c>
      <c r="AW44" s="400"/>
      <c r="AX44" s="415">
        <v>71.5</v>
      </c>
      <c r="AY44" s="497"/>
      <c r="AZ44" s="400"/>
      <c r="BA44" s="400"/>
      <c r="BB44" s="400"/>
      <c r="BC44" s="415"/>
      <c r="BD44" s="555"/>
      <c r="BE44" s="400">
        <v>58</v>
      </c>
      <c r="BF44" s="400">
        <v>61.5</v>
      </c>
      <c r="BG44" s="400">
        <v>73.599999999999994</v>
      </c>
      <c r="BH44" s="415">
        <v>95</v>
      </c>
      <c r="BI44" s="414"/>
      <c r="BJ44" s="417"/>
      <c r="BK44" s="400"/>
      <c r="BL44" s="400"/>
      <c r="BM44" s="415"/>
      <c r="BN44" s="414"/>
      <c r="BO44" s="417"/>
      <c r="BP44" s="400"/>
      <c r="BQ44" s="415"/>
      <c r="BR44" s="406">
        <f t="shared" si="0"/>
        <v>61.857142857142854</v>
      </c>
      <c r="BS44" s="400">
        <v>63.876666666666665</v>
      </c>
      <c r="BT44" s="418">
        <v>62.01</v>
      </c>
      <c r="BU44" s="400">
        <v>66.56</v>
      </c>
      <c r="BV44" s="415">
        <v>65.89</v>
      </c>
    </row>
    <row r="45" spans="1:74">
      <c r="A45" s="390">
        <v>42</v>
      </c>
      <c r="B45" s="22" t="s">
        <v>63</v>
      </c>
      <c r="C45" s="455">
        <v>63</v>
      </c>
      <c r="D45" s="399">
        <v>70.14</v>
      </c>
      <c r="E45" s="399">
        <v>60</v>
      </c>
      <c r="F45" s="399">
        <v>73.09</v>
      </c>
      <c r="G45" s="413">
        <v>76</v>
      </c>
      <c r="H45" s="673">
        <v>4.33</v>
      </c>
      <c r="I45" s="682">
        <v>4.5999999999999996</v>
      </c>
      <c r="J45" s="679">
        <v>4.8</v>
      </c>
      <c r="K45" s="414"/>
      <c r="L45" s="400">
        <v>55.66</v>
      </c>
      <c r="M45" s="400">
        <v>39</v>
      </c>
      <c r="N45" s="400">
        <v>60.66</v>
      </c>
      <c r="O45" s="415">
        <v>58.33</v>
      </c>
      <c r="P45" s="472">
        <v>55</v>
      </c>
      <c r="Q45" s="400">
        <v>51</v>
      </c>
      <c r="R45" s="400">
        <v>54</v>
      </c>
      <c r="S45" s="400">
        <v>66.33</v>
      </c>
      <c r="T45" s="415">
        <v>54.33</v>
      </c>
      <c r="U45" s="467">
        <v>52</v>
      </c>
      <c r="V45" s="400">
        <v>35</v>
      </c>
      <c r="W45" s="403">
        <v>56</v>
      </c>
      <c r="X45" s="400"/>
      <c r="Y45" s="415">
        <v>50</v>
      </c>
      <c r="Z45" s="497"/>
      <c r="AA45" s="400"/>
      <c r="AB45" s="400"/>
      <c r="AC45" s="400">
        <v>66</v>
      </c>
      <c r="AD45" s="415">
        <v>72</v>
      </c>
      <c r="AE45" s="467"/>
      <c r="AF45" s="400">
        <v>47.25</v>
      </c>
      <c r="AG45" s="400">
        <v>36</v>
      </c>
      <c r="AH45" s="400">
        <v>50.5</v>
      </c>
      <c r="AI45" s="415">
        <v>54.5</v>
      </c>
      <c r="AJ45" s="497"/>
      <c r="AK45" s="400"/>
      <c r="AL45" s="400"/>
      <c r="AM45" s="400">
        <v>55.5</v>
      </c>
      <c r="AN45" s="416">
        <v>39</v>
      </c>
      <c r="AO45" s="527">
        <v>25</v>
      </c>
      <c r="AP45" s="400">
        <v>47.5</v>
      </c>
      <c r="AQ45" s="400"/>
      <c r="AR45" s="400">
        <v>58</v>
      </c>
      <c r="AS45" s="415">
        <v>42</v>
      </c>
      <c r="AT45" s="555"/>
      <c r="AU45" s="400"/>
      <c r="AV45" s="400"/>
      <c r="AW45" s="400"/>
      <c r="AX45" s="415"/>
      <c r="AY45" s="497"/>
      <c r="AZ45" s="400"/>
      <c r="BA45" s="400"/>
      <c r="BB45" s="400"/>
      <c r="BC45" s="415"/>
      <c r="BD45" s="555"/>
      <c r="BE45" s="400"/>
      <c r="BF45" s="400"/>
      <c r="BG45" s="400">
        <v>75</v>
      </c>
      <c r="BH45" s="415"/>
      <c r="BI45" s="414"/>
      <c r="BJ45" s="417"/>
      <c r="BK45" s="400"/>
      <c r="BL45" s="400"/>
      <c r="BM45" s="415"/>
      <c r="BN45" s="414"/>
      <c r="BO45" s="417"/>
      <c r="BP45" s="400"/>
      <c r="BQ45" s="415"/>
      <c r="BR45" s="406">
        <f t="shared" si="0"/>
        <v>48.75</v>
      </c>
      <c r="BS45" s="400">
        <v>50.792857142857144</v>
      </c>
      <c r="BT45" s="418">
        <v>49</v>
      </c>
      <c r="BU45" s="400">
        <v>63.13</v>
      </c>
      <c r="BV45" s="415">
        <v>55.77</v>
      </c>
    </row>
    <row r="46" spans="1:74">
      <c r="A46" s="390">
        <v>43</v>
      </c>
      <c r="B46" s="22" t="s">
        <v>64</v>
      </c>
      <c r="C46" s="455">
        <v>76</v>
      </c>
      <c r="D46" s="399">
        <v>75.77</v>
      </c>
      <c r="E46" s="399">
        <v>85.16</v>
      </c>
      <c r="F46" s="399">
        <v>74.209999999999994</v>
      </c>
      <c r="G46" s="413">
        <v>67.05</v>
      </c>
      <c r="H46" s="673"/>
      <c r="I46" s="682">
        <v>4.8</v>
      </c>
      <c r="J46" s="679">
        <v>4.0999999999999996</v>
      </c>
      <c r="K46" s="414">
        <v>68</v>
      </c>
      <c r="L46" s="400">
        <v>52.33</v>
      </c>
      <c r="M46" s="400">
        <v>72.5</v>
      </c>
      <c r="N46" s="400">
        <v>68</v>
      </c>
      <c r="O46" s="415">
        <v>45.72</v>
      </c>
      <c r="P46" s="472">
        <v>63</v>
      </c>
      <c r="Q46" s="400">
        <v>50.88</v>
      </c>
      <c r="R46" s="400">
        <v>60.54</v>
      </c>
      <c r="S46" s="400">
        <v>59.66</v>
      </c>
      <c r="T46" s="415">
        <v>51.37</v>
      </c>
      <c r="U46" s="467"/>
      <c r="V46" s="400">
        <v>36</v>
      </c>
      <c r="W46" s="403"/>
      <c r="X46" s="400">
        <v>71</v>
      </c>
      <c r="Y46" s="415">
        <v>45</v>
      </c>
      <c r="Z46" s="497">
        <v>57</v>
      </c>
      <c r="AA46" s="400"/>
      <c r="AB46" s="400">
        <v>71</v>
      </c>
      <c r="AC46" s="400">
        <v>68</v>
      </c>
      <c r="AD46" s="415">
        <v>59</v>
      </c>
      <c r="AE46" s="467">
        <v>45</v>
      </c>
      <c r="AF46" s="400">
        <v>53</v>
      </c>
      <c r="AG46" s="400">
        <v>52.37</v>
      </c>
      <c r="AH46" s="400">
        <v>49.4</v>
      </c>
      <c r="AI46" s="415">
        <v>46.2</v>
      </c>
      <c r="AJ46" s="497">
        <v>50</v>
      </c>
      <c r="AK46" s="400"/>
      <c r="AL46" s="400">
        <v>59</v>
      </c>
      <c r="AM46" s="400">
        <v>44.66</v>
      </c>
      <c r="AN46" s="416">
        <v>53</v>
      </c>
      <c r="AO46" s="527">
        <v>40</v>
      </c>
      <c r="AP46" s="400"/>
      <c r="AQ46" s="400">
        <v>60.5</v>
      </c>
      <c r="AR46" s="400">
        <v>51</v>
      </c>
      <c r="AS46" s="415">
        <v>55.75</v>
      </c>
      <c r="AT46" s="555">
        <v>46</v>
      </c>
      <c r="AU46" s="400"/>
      <c r="AV46" s="400"/>
      <c r="AW46" s="400"/>
      <c r="AX46" s="415"/>
      <c r="AY46" s="497">
        <v>72</v>
      </c>
      <c r="AZ46" s="400"/>
      <c r="BA46" s="400"/>
      <c r="BB46" s="400"/>
      <c r="BC46" s="415"/>
      <c r="BD46" s="555"/>
      <c r="BE46" s="400">
        <v>54.5</v>
      </c>
      <c r="BF46" s="400"/>
      <c r="BG46" s="400"/>
      <c r="BH46" s="415">
        <v>48.5</v>
      </c>
      <c r="BI46" s="414"/>
      <c r="BJ46" s="417"/>
      <c r="BK46" s="400"/>
      <c r="BL46" s="400"/>
      <c r="BM46" s="415"/>
      <c r="BN46" s="414"/>
      <c r="BO46" s="417"/>
      <c r="BP46" s="400"/>
      <c r="BQ46" s="415"/>
      <c r="BR46" s="406">
        <f t="shared" si="0"/>
        <v>57.444444444444443</v>
      </c>
      <c r="BS46" s="400">
        <v>55.458571428571432</v>
      </c>
      <c r="BT46" s="418">
        <v>65.86</v>
      </c>
      <c r="BU46" s="400">
        <v>60.74</v>
      </c>
      <c r="BV46" s="415">
        <v>52.39</v>
      </c>
    </row>
    <row r="47" spans="1:74">
      <c r="A47" s="390">
        <v>44</v>
      </c>
      <c r="B47" s="22" t="s">
        <v>65</v>
      </c>
      <c r="C47" s="455">
        <v>79</v>
      </c>
      <c r="D47" s="399">
        <v>80.8</v>
      </c>
      <c r="E47" s="399">
        <v>79.37</v>
      </c>
      <c r="F47" s="399">
        <v>71.14</v>
      </c>
      <c r="G47" s="413">
        <v>83.11</v>
      </c>
      <c r="H47" s="673">
        <v>4.71</v>
      </c>
      <c r="I47" s="682"/>
      <c r="J47" s="679">
        <v>5</v>
      </c>
      <c r="K47" s="414">
        <v>70</v>
      </c>
      <c r="L47" s="400">
        <v>65.900000000000006</v>
      </c>
      <c r="M47" s="400">
        <v>70.09</v>
      </c>
      <c r="N47" s="400">
        <v>63.7</v>
      </c>
      <c r="O47" s="415">
        <v>61.86</v>
      </c>
      <c r="P47" s="472">
        <v>84</v>
      </c>
      <c r="Q47" s="400">
        <v>62</v>
      </c>
      <c r="R47" s="400">
        <v>60</v>
      </c>
      <c r="S47" s="400">
        <v>57.25</v>
      </c>
      <c r="T47" s="415">
        <v>64.75</v>
      </c>
      <c r="U47" s="467"/>
      <c r="V47" s="400"/>
      <c r="W47" s="403">
        <v>59.66</v>
      </c>
      <c r="X47" s="400"/>
      <c r="Y47" s="415">
        <v>63.5</v>
      </c>
      <c r="Z47" s="497">
        <v>51</v>
      </c>
      <c r="AA47" s="400"/>
      <c r="AB47" s="400"/>
      <c r="AC47" s="400"/>
      <c r="AD47" s="415">
        <v>100</v>
      </c>
      <c r="AE47" s="467">
        <v>58</v>
      </c>
      <c r="AF47" s="400">
        <v>60.75</v>
      </c>
      <c r="AG47" s="400">
        <v>58.12</v>
      </c>
      <c r="AH47" s="400">
        <v>56</v>
      </c>
      <c r="AI47" s="415">
        <v>65</v>
      </c>
      <c r="AJ47" s="497">
        <v>77</v>
      </c>
      <c r="AK47" s="400">
        <v>78.33</v>
      </c>
      <c r="AL47" s="400">
        <v>64.5</v>
      </c>
      <c r="AM47" s="400"/>
      <c r="AN47" s="416">
        <v>46</v>
      </c>
      <c r="AO47" s="527">
        <v>66</v>
      </c>
      <c r="AP47" s="400">
        <v>62.66</v>
      </c>
      <c r="AQ47" s="400">
        <v>55</v>
      </c>
      <c r="AR47" s="400">
        <v>56.75</v>
      </c>
      <c r="AS47" s="415">
        <v>53.5</v>
      </c>
      <c r="AT47" s="555"/>
      <c r="AU47" s="400"/>
      <c r="AV47" s="400"/>
      <c r="AW47" s="400">
        <v>64.5</v>
      </c>
      <c r="AX47" s="415"/>
      <c r="AY47" s="497"/>
      <c r="AZ47" s="400">
        <v>61.5</v>
      </c>
      <c r="BA47" s="400"/>
      <c r="BB47" s="400"/>
      <c r="BC47" s="415"/>
      <c r="BD47" s="555">
        <v>85</v>
      </c>
      <c r="BE47" s="400">
        <v>81</v>
      </c>
      <c r="BF47" s="400"/>
      <c r="BG47" s="400"/>
      <c r="BH47" s="415">
        <v>65.5</v>
      </c>
      <c r="BI47" s="414"/>
      <c r="BJ47" s="417"/>
      <c r="BK47" s="400"/>
      <c r="BL47" s="400"/>
      <c r="BM47" s="415"/>
      <c r="BN47" s="414"/>
      <c r="BO47" s="417"/>
      <c r="BP47" s="400"/>
      <c r="BQ47" s="415"/>
      <c r="BR47" s="406">
        <f t="shared" si="0"/>
        <v>71.25</v>
      </c>
      <c r="BS47" s="400">
        <v>68.528888888888886</v>
      </c>
      <c r="BT47" s="418">
        <v>63.82</v>
      </c>
      <c r="BU47" s="400">
        <v>61.55</v>
      </c>
      <c r="BV47" s="415">
        <v>67.02</v>
      </c>
    </row>
    <row r="48" spans="1:74">
      <c r="A48" s="390">
        <v>45</v>
      </c>
      <c r="B48" s="22" t="s">
        <v>66</v>
      </c>
      <c r="C48" s="455">
        <v>74</v>
      </c>
      <c r="D48" s="399">
        <v>80.11</v>
      </c>
      <c r="E48" s="399">
        <v>74.900000000000006</v>
      </c>
      <c r="F48" s="399">
        <v>70.75</v>
      </c>
      <c r="G48" s="413">
        <v>66.400000000000006</v>
      </c>
      <c r="H48" s="673">
        <v>4.1399999999999997</v>
      </c>
      <c r="I48" s="682">
        <v>4.7</v>
      </c>
      <c r="J48" s="679">
        <v>3.8</v>
      </c>
      <c r="K48" s="414">
        <v>49</v>
      </c>
      <c r="L48" s="400">
        <v>57</v>
      </c>
      <c r="M48" s="400">
        <v>54.28</v>
      </c>
      <c r="N48" s="400">
        <v>59</v>
      </c>
      <c r="O48" s="415">
        <v>49.66</v>
      </c>
      <c r="P48" s="474">
        <v>68</v>
      </c>
      <c r="Q48" s="421">
        <v>72.2</v>
      </c>
      <c r="R48" s="421">
        <v>57.83</v>
      </c>
      <c r="S48" s="421">
        <v>64.2</v>
      </c>
      <c r="T48" s="422">
        <v>49.25</v>
      </c>
      <c r="U48" s="467">
        <v>90</v>
      </c>
      <c r="V48" s="400">
        <v>59.75</v>
      </c>
      <c r="W48" s="403">
        <v>59.5</v>
      </c>
      <c r="X48" s="400"/>
      <c r="Y48" s="415">
        <v>38</v>
      </c>
      <c r="Z48" s="497">
        <v>82</v>
      </c>
      <c r="AA48" s="400"/>
      <c r="AB48" s="400">
        <v>50</v>
      </c>
      <c r="AC48" s="400"/>
      <c r="AD48" s="415"/>
      <c r="AE48" s="467">
        <v>45</v>
      </c>
      <c r="AF48" s="400"/>
      <c r="AG48" s="400"/>
      <c r="AH48" s="400">
        <v>57</v>
      </c>
      <c r="AI48" s="415">
        <v>45</v>
      </c>
      <c r="AJ48" s="497">
        <v>46</v>
      </c>
      <c r="AK48" s="400">
        <v>65</v>
      </c>
      <c r="AL48" s="400">
        <v>58</v>
      </c>
      <c r="AM48" s="400"/>
      <c r="AN48" s="416">
        <v>40</v>
      </c>
      <c r="AO48" s="527">
        <v>47</v>
      </c>
      <c r="AP48" s="400">
        <v>30</v>
      </c>
      <c r="AQ48" s="400">
        <v>61.75</v>
      </c>
      <c r="AR48" s="400">
        <v>51</v>
      </c>
      <c r="AS48" s="415">
        <v>51</v>
      </c>
      <c r="AT48" s="555">
        <v>95</v>
      </c>
      <c r="AU48" s="400"/>
      <c r="AV48" s="400"/>
      <c r="AW48" s="400"/>
      <c r="AX48" s="415"/>
      <c r="AY48" s="497"/>
      <c r="AZ48" s="400"/>
      <c r="BA48" s="400"/>
      <c r="BB48" s="400"/>
      <c r="BC48" s="415">
        <v>83</v>
      </c>
      <c r="BD48" s="555">
        <v>82</v>
      </c>
      <c r="BE48" s="400">
        <v>75</v>
      </c>
      <c r="BF48" s="400">
        <v>52</v>
      </c>
      <c r="BG48" s="400"/>
      <c r="BH48" s="415"/>
      <c r="BI48" s="414"/>
      <c r="BJ48" s="417"/>
      <c r="BK48" s="400"/>
      <c r="BL48" s="400"/>
      <c r="BM48" s="415"/>
      <c r="BN48" s="414"/>
      <c r="BO48" s="417"/>
      <c r="BP48" s="400"/>
      <c r="BQ48" s="415"/>
      <c r="BR48" s="406">
        <f t="shared" si="0"/>
        <v>67.8</v>
      </c>
      <c r="BS48" s="400">
        <v>62.198750000000004</v>
      </c>
      <c r="BT48" s="418">
        <v>58.53</v>
      </c>
      <c r="BU48" s="400">
        <v>60.39</v>
      </c>
      <c r="BV48" s="415">
        <v>52.78</v>
      </c>
    </row>
    <row r="49" spans="1:74" s="385" customFormat="1">
      <c r="A49" s="500"/>
      <c r="B49" s="376" t="s">
        <v>67</v>
      </c>
      <c r="C49" s="501"/>
      <c r="D49" s="502">
        <v>72.81</v>
      </c>
      <c r="E49" s="502"/>
      <c r="F49" s="502">
        <v>67.5</v>
      </c>
      <c r="G49" s="503">
        <v>66.5</v>
      </c>
      <c r="H49" s="677"/>
      <c r="I49" s="678">
        <v>4</v>
      </c>
      <c r="J49" s="681">
        <v>4.5</v>
      </c>
      <c r="K49" s="504"/>
      <c r="L49" s="505">
        <v>68.5</v>
      </c>
      <c r="M49" s="505"/>
      <c r="N49" s="505">
        <v>46.2</v>
      </c>
      <c r="O49" s="506">
        <v>54</v>
      </c>
      <c r="P49" s="507"/>
      <c r="Q49" s="508">
        <v>53.16</v>
      </c>
      <c r="R49" s="508"/>
      <c r="S49" s="508">
        <v>56.75</v>
      </c>
      <c r="T49" s="509">
        <v>56.7</v>
      </c>
      <c r="U49" s="510"/>
      <c r="V49" s="505">
        <v>38</v>
      </c>
      <c r="W49" s="511"/>
      <c r="X49" s="505">
        <v>52</v>
      </c>
      <c r="Y49" s="506">
        <v>53.5</v>
      </c>
      <c r="Z49" s="512"/>
      <c r="AA49" s="505">
        <v>69</v>
      </c>
      <c r="AB49" s="505"/>
      <c r="AC49" s="505"/>
      <c r="AD49" s="506">
        <v>36</v>
      </c>
      <c r="AE49" s="510"/>
      <c r="AF49" s="505">
        <v>55.66</v>
      </c>
      <c r="AG49" s="505"/>
      <c r="AH49" s="505">
        <v>48.5</v>
      </c>
      <c r="AI49" s="506"/>
      <c r="AJ49" s="512"/>
      <c r="AK49" s="505">
        <v>90</v>
      </c>
      <c r="AL49" s="505"/>
      <c r="AM49" s="505"/>
      <c r="AN49" s="513"/>
      <c r="AO49" s="504"/>
      <c r="AP49" s="505">
        <v>56</v>
      </c>
      <c r="AQ49" s="505"/>
      <c r="AR49" s="505"/>
      <c r="AS49" s="506"/>
      <c r="AT49" s="504"/>
      <c r="AU49" s="505">
        <v>80</v>
      </c>
      <c r="AV49" s="505"/>
      <c r="AW49" s="505"/>
      <c r="AX49" s="506"/>
      <c r="AY49" s="512"/>
      <c r="AZ49" s="505"/>
      <c r="BA49" s="505"/>
      <c r="BB49" s="505"/>
      <c r="BC49" s="506"/>
      <c r="BD49" s="504"/>
      <c r="BE49" s="505">
        <v>69</v>
      </c>
      <c r="BF49" s="505"/>
      <c r="BG49" s="505"/>
      <c r="BH49" s="506"/>
      <c r="BI49" s="504"/>
      <c r="BJ49" s="514"/>
      <c r="BK49" s="505"/>
      <c r="BL49" s="505"/>
      <c r="BM49" s="506"/>
      <c r="BN49" s="504"/>
      <c r="BO49" s="514"/>
      <c r="BP49" s="505"/>
      <c r="BQ49" s="506"/>
      <c r="BR49" s="558"/>
      <c r="BS49" s="505">
        <v>65.212999999999994</v>
      </c>
      <c r="BT49" s="515"/>
      <c r="BU49" s="505">
        <v>54.19</v>
      </c>
      <c r="BV49" s="506">
        <v>53.34</v>
      </c>
    </row>
    <row r="50" spans="1:74">
      <c r="A50" s="390">
        <v>46</v>
      </c>
      <c r="B50" s="22" t="s">
        <v>68</v>
      </c>
      <c r="C50" s="455">
        <v>68</v>
      </c>
      <c r="D50" s="399">
        <v>71.69</v>
      </c>
      <c r="E50" s="399">
        <v>75.7</v>
      </c>
      <c r="F50" s="399">
        <v>72.19</v>
      </c>
      <c r="G50" s="413">
        <v>68.319999999999993</v>
      </c>
      <c r="H50" s="673">
        <v>4.2699999999999996</v>
      </c>
      <c r="I50" s="682">
        <v>4.2</v>
      </c>
      <c r="J50" s="679">
        <v>4.4000000000000004</v>
      </c>
      <c r="K50" s="414">
        <v>53</v>
      </c>
      <c r="L50" s="400">
        <v>59.07</v>
      </c>
      <c r="M50" s="400">
        <v>59.43</v>
      </c>
      <c r="N50" s="400">
        <v>59</v>
      </c>
      <c r="O50" s="415">
        <v>47.66</v>
      </c>
      <c r="P50" s="474">
        <v>66</v>
      </c>
      <c r="Q50" s="421">
        <v>63.1</v>
      </c>
      <c r="R50" s="421">
        <v>64.25</v>
      </c>
      <c r="S50" s="421">
        <v>59.84</v>
      </c>
      <c r="T50" s="422">
        <v>60.42</v>
      </c>
      <c r="U50" s="467">
        <v>69</v>
      </c>
      <c r="V50" s="400">
        <v>65.25</v>
      </c>
      <c r="W50" s="403">
        <v>61.33</v>
      </c>
      <c r="X50" s="400">
        <v>61.25</v>
      </c>
      <c r="Y50" s="415">
        <v>47.2</v>
      </c>
      <c r="Z50" s="497">
        <v>36</v>
      </c>
      <c r="AA50" s="400">
        <v>77</v>
      </c>
      <c r="AB50" s="400"/>
      <c r="AC50" s="400">
        <v>73.66</v>
      </c>
      <c r="AD50" s="415">
        <v>58</v>
      </c>
      <c r="AE50" s="467">
        <v>42</v>
      </c>
      <c r="AF50" s="400">
        <v>53.2</v>
      </c>
      <c r="AG50" s="400">
        <v>56.87</v>
      </c>
      <c r="AH50" s="400">
        <v>53.2</v>
      </c>
      <c r="AI50" s="415">
        <v>49.4</v>
      </c>
      <c r="AJ50" s="497">
        <v>66</v>
      </c>
      <c r="AK50" s="400">
        <v>62</v>
      </c>
      <c r="AL50" s="400">
        <v>51.66</v>
      </c>
      <c r="AM50" s="400">
        <v>44.25</v>
      </c>
      <c r="AN50" s="416"/>
      <c r="AO50" s="527">
        <v>52</v>
      </c>
      <c r="AP50" s="400">
        <v>73</v>
      </c>
      <c r="AQ50" s="400">
        <v>54.33</v>
      </c>
      <c r="AR50" s="400">
        <v>51.6</v>
      </c>
      <c r="AS50" s="415">
        <v>39</v>
      </c>
      <c r="AT50" s="555">
        <v>62</v>
      </c>
      <c r="AU50" s="400"/>
      <c r="AV50" s="400">
        <v>70</v>
      </c>
      <c r="AW50" s="400">
        <v>64</v>
      </c>
      <c r="AX50" s="415"/>
      <c r="AY50" s="497"/>
      <c r="AZ50" s="400"/>
      <c r="BA50" s="400"/>
      <c r="BB50" s="400"/>
      <c r="BC50" s="415"/>
      <c r="BD50" s="555">
        <v>84</v>
      </c>
      <c r="BE50" s="400">
        <v>67</v>
      </c>
      <c r="BF50" s="400">
        <v>77.66</v>
      </c>
      <c r="BG50" s="400">
        <v>77</v>
      </c>
      <c r="BH50" s="415">
        <v>51.33</v>
      </c>
      <c r="BI50" s="414"/>
      <c r="BJ50" s="417"/>
      <c r="BK50" s="400"/>
      <c r="BL50" s="400"/>
      <c r="BM50" s="415"/>
      <c r="BN50" s="414"/>
      <c r="BO50" s="417"/>
      <c r="BP50" s="400"/>
      <c r="BQ50" s="415"/>
      <c r="BR50" s="406">
        <f t="shared" si="0"/>
        <v>59.8</v>
      </c>
      <c r="BS50" s="400">
        <v>65.478000000000009</v>
      </c>
      <c r="BT50" s="418">
        <v>63.47</v>
      </c>
      <c r="BU50" s="400">
        <v>61.59</v>
      </c>
      <c r="BV50" s="415">
        <v>52.66</v>
      </c>
    </row>
    <row r="51" spans="1:74">
      <c r="A51" s="390">
        <v>47</v>
      </c>
      <c r="B51" s="22" t="s">
        <v>69</v>
      </c>
      <c r="C51" s="455">
        <v>71</v>
      </c>
      <c r="D51" s="399">
        <v>72.400000000000006</v>
      </c>
      <c r="E51" s="399">
        <v>75.86</v>
      </c>
      <c r="F51" s="399">
        <v>70.849999999999994</v>
      </c>
      <c r="G51" s="413">
        <v>77.44</v>
      </c>
      <c r="H51" s="673">
        <v>4.8</v>
      </c>
      <c r="I51" s="682">
        <v>4.7</v>
      </c>
      <c r="J51" s="679">
        <v>4.8</v>
      </c>
      <c r="K51" s="414">
        <v>59</v>
      </c>
      <c r="L51" s="400">
        <v>60.09</v>
      </c>
      <c r="M51" s="400">
        <v>62.33</v>
      </c>
      <c r="N51" s="400">
        <v>63.18</v>
      </c>
      <c r="O51" s="415">
        <v>62.08</v>
      </c>
      <c r="P51" s="474">
        <v>62</v>
      </c>
      <c r="Q51" s="421">
        <v>63.69</v>
      </c>
      <c r="R51" s="421">
        <v>58</v>
      </c>
      <c r="S51" s="421">
        <v>62.2</v>
      </c>
      <c r="T51" s="422">
        <v>64.86</v>
      </c>
      <c r="U51" s="467">
        <v>52</v>
      </c>
      <c r="V51" s="400">
        <v>55</v>
      </c>
      <c r="W51" s="403">
        <v>53.5</v>
      </c>
      <c r="X51" s="400">
        <v>63.5</v>
      </c>
      <c r="Y51" s="415">
        <v>60.33</v>
      </c>
      <c r="Z51" s="497">
        <v>53</v>
      </c>
      <c r="AA51" s="400">
        <v>70.66</v>
      </c>
      <c r="AB51" s="400"/>
      <c r="AC51" s="400">
        <v>71.5</v>
      </c>
      <c r="AD51" s="415">
        <v>65</v>
      </c>
      <c r="AE51" s="467">
        <v>59</v>
      </c>
      <c r="AF51" s="400">
        <v>56</v>
      </c>
      <c r="AG51" s="400">
        <v>62.55</v>
      </c>
      <c r="AH51" s="400">
        <v>56.2</v>
      </c>
      <c r="AI51" s="415">
        <v>63.27</v>
      </c>
      <c r="AJ51" s="497">
        <v>67</v>
      </c>
      <c r="AK51" s="400">
        <v>39.33</v>
      </c>
      <c r="AL51" s="400">
        <v>77</v>
      </c>
      <c r="AM51" s="400">
        <v>70.75</v>
      </c>
      <c r="AN51" s="416">
        <v>65.8</v>
      </c>
      <c r="AO51" s="527">
        <v>59</v>
      </c>
      <c r="AP51" s="400">
        <v>50</v>
      </c>
      <c r="AQ51" s="400">
        <v>63</v>
      </c>
      <c r="AR51" s="400">
        <v>65.599999999999994</v>
      </c>
      <c r="AS51" s="415">
        <v>69</v>
      </c>
      <c r="AT51" s="555"/>
      <c r="AU51" s="400">
        <v>40</v>
      </c>
      <c r="AV51" s="400"/>
      <c r="AW51" s="400">
        <v>67</v>
      </c>
      <c r="AX51" s="415"/>
      <c r="AY51" s="497"/>
      <c r="AZ51" s="400"/>
      <c r="BA51" s="400">
        <v>72</v>
      </c>
      <c r="BB51" s="400"/>
      <c r="BC51" s="415"/>
      <c r="BD51" s="555"/>
      <c r="BE51" s="400">
        <v>78.599999999999994</v>
      </c>
      <c r="BF51" s="400">
        <v>66.66</v>
      </c>
      <c r="BG51" s="400">
        <v>71</v>
      </c>
      <c r="BH51" s="415">
        <v>73.5</v>
      </c>
      <c r="BI51" s="414"/>
      <c r="BJ51" s="417"/>
      <c r="BK51" s="400"/>
      <c r="BL51" s="400"/>
      <c r="BM51" s="415"/>
      <c r="BN51" s="414"/>
      <c r="BO51" s="417"/>
      <c r="BP51" s="400"/>
      <c r="BQ51" s="415"/>
      <c r="BR51" s="406">
        <f t="shared" si="0"/>
        <v>60.25</v>
      </c>
      <c r="BS51" s="400">
        <v>59.22</v>
      </c>
      <c r="BT51" s="418">
        <v>65.650000000000006</v>
      </c>
      <c r="BU51" s="400">
        <v>66.17</v>
      </c>
      <c r="BV51" s="415">
        <v>66.8</v>
      </c>
    </row>
    <row r="52" spans="1:74">
      <c r="A52" s="390">
        <v>48</v>
      </c>
      <c r="B52" s="22" t="s">
        <v>70</v>
      </c>
      <c r="C52" s="455">
        <v>68</v>
      </c>
      <c r="D52" s="399">
        <v>66.25</v>
      </c>
      <c r="E52" s="399">
        <v>69.680000000000007</v>
      </c>
      <c r="F52" s="399">
        <v>67.5</v>
      </c>
      <c r="G52" s="413">
        <v>75.3</v>
      </c>
      <c r="H52" s="673">
        <v>4.13</v>
      </c>
      <c r="I52" s="682">
        <v>4.2</v>
      </c>
      <c r="J52" s="679">
        <v>4.8</v>
      </c>
      <c r="K52" s="414">
        <v>56</v>
      </c>
      <c r="L52" s="400">
        <v>68.16</v>
      </c>
      <c r="M52" s="400">
        <v>68.2</v>
      </c>
      <c r="N52" s="400">
        <v>72.28</v>
      </c>
      <c r="O52" s="415">
        <v>68.75</v>
      </c>
      <c r="P52" s="474">
        <v>59</v>
      </c>
      <c r="Q52" s="421">
        <v>52</v>
      </c>
      <c r="R52" s="421">
        <v>58.77</v>
      </c>
      <c r="S52" s="421">
        <v>59</v>
      </c>
      <c r="T52" s="422">
        <v>64.33</v>
      </c>
      <c r="U52" s="467">
        <v>47</v>
      </c>
      <c r="V52" s="400"/>
      <c r="W52" s="403">
        <v>50</v>
      </c>
      <c r="X52" s="400">
        <v>38</v>
      </c>
      <c r="Y52" s="415">
        <v>67</v>
      </c>
      <c r="Z52" s="497"/>
      <c r="AA52" s="400"/>
      <c r="AB52" s="400"/>
      <c r="AC52" s="400">
        <v>69</v>
      </c>
      <c r="AD52" s="415">
        <v>62</v>
      </c>
      <c r="AE52" s="467">
        <v>61</v>
      </c>
      <c r="AF52" s="400">
        <v>45.2</v>
      </c>
      <c r="AG52" s="400">
        <v>54.25</v>
      </c>
      <c r="AH52" s="400">
        <v>47.33</v>
      </c>
      <c r="AI52" s="415">
        <v>55.16</v>
      </c>
      <c r="AJ52" s="497">
        <v>65</v>
      </c>
      <c r="AK52" s="400">
        <v>61</v>
      </c>
      <c r="AL52" s="400">
        <v>78</v>
      </c>
      <c r="AM52" s="400">
        <v>65</v>
      </c>
      <c r="AN52" s="416">
        <v>62.6</v>
      </c>
      <c r="AO52" s="527">
        <v>61</v>
      </c>
      <c r="AP52" s="400">
        <v>44</v>
      </c>
      <c r="AQ52" s="400">
        <v>59.5</v>
      </c>
      <c r="AR52" s="400">
        <v>58</v>
      </c>
      <c r="AS52" s="415">
        <v>48.66</v>
      </c>
      <c r="AT52" s="555"/>
      <c r="AU52" s="400"/>
      <c r="AV52" s="400"/>
      <c r="AW52" s="400">
        <v>83</v>
      </c>
      <c r="AX52" s="415"/>
      <c r="AY52" s="497"/>
      <c r="AZ52" s="400"/>
      <c r="BA52" s="400"/>
      <c r="BB52" s="400"/>
      <c r="BC52" s="415"/>
      <c r="BD52" s="555">
        <v>70</v>
      </c>
      <c r="BE52" s="400">
        <v>69.5</v>
      </c>
      <c r="BF52" s="400">
        <v>46</v>
      </c>
      <c r="BG52" s="400">
        <v>72</v>
      </c>
      <c r="BH52" s="415"/>
      <c r="BI52" s="414"/>
      <c r="BJ52" s="417"/>
      <c r="BK52" s="400"/>
      <c r="BL52" s="400"/>
      <c r="BM52" s="415"/>
      <c r="BN52" s="414"/>
      <c r="BO52" s="417"/>
      <c r="BP52" s="400"/>
      <c r="BQ52" s="415"/>
      <c r="BR52" s="406">
        <f t="shared" si="0"/>
        <v>60.875</v>
      </c>
      <c r="BS52" s="400">
        <v>58.332499999999996</v>
      </c>
      <c r="BT52" s="418">
        <v>60.55</v>
      </c>
      <c r="BU52" s="400">
        <v>63.11</v>
      </c>
      <c r="BV52" s="415">
        <v>62.97</v>
      </c>
    </row>
    <row r="53" spans="1:74">
      <c r="A53" s="390">
        <v>49</v>
      </c>
      <c r="B53" s="22" t="s">
        <v>71</v>
      </c>
      <c r="C53" s="455">
        <v>67</v>
      </c>
      <c r="D53" s="399">
        <v>77.33</v>
      </c>
      <c r="E53" s="399">
        <v>68.31</v>
      </c>
      <c r="F53" s="399">
        <v>69.430000000000007</v>
      </c>
      <c r="G53" s="413">
        <v>71.56</v>
      </c>
      <c r="H53" s="673">
        <v>4.1500000000000004</v>
      </c>
      <c r="I53" s="682">
        <v>4.3</v>
      </c>
      <c r="J53" s="679">
        <v>4.8</v>
      </c>
      <c r="K53" s="414">
        <v>50</v>
      </c>
      <c r="L53" s="400">
        <v>59.62</v>
      </c>
      <c r="M53" s="400">
        <v>50.33</v>
      </c>
      <c r="N53" s="400">
        <v>53.09</v>
      </c>
      <c r="O53" s="415">
        <v>58.66</v>
      </c>
      <c r="P53" s="474">
        <v>58</v>
      </c>
      <c r="Q53" s="421">
        <v>62.5</v>
      </c>
      <c r="R53" s="421">
        <v>56.9</v>
      </c>
      <c r="S53" s="421">
        <v>51.68</v>
      </c>
      <c r="T53" s="422">
        <v>67.33</v>
      </c>
      <c r="U53" s="467">
        <v>59</v>
      </c>
      <c r="V53" s="400">
        <v>44.66</v>
      </c>
      <c r="W53" s="403">
        <v>52.5</v>
      </c>
      <c r="X53" s="400">
        <v>50</v>
      </c>
      <c r="Y53" s="415">
        <v>72</v>
      </c>
      <c r="Z53" s="497">
        <v>52</v>
      </c>
      <c r="AA53" s="400"/>
      <c r="AB53" s="400">
        <v>48</v>
      </c>
      <c r="AC53" s="400">
        <v>74.5</v>
      </c>
      <c r="AD53" s="415"/>
      <c r="AE53" s="467">
        <v>43</v>
      </c>
      <c r="AF53" s="400">
        <v>52.6</v>
      </c>
      <c r="AG53" s="400">
        <v>47.66</v>
      </c>
      <c r="AH53" s="400">
        <v>49.33</v>
      </c>
      <c r="AI53" s="415">
        <v>54.16</v>
      </c>
      <c r="AJ53" s="497">
        <v>60</v>
      </c>
      <c r="AK53" s="400">
        <v>62</v>
      </c>
      <c r="AL53" s="400">
        <v>52</v>
      </c>
      <c r="AM53" s="400">
        <v>57.5</v>
      </c>
      <c r="AN53" s="416">
        <v>68.66</v>
      </c>
      <c r="AO53" s="527">
        <v>50</v>
      </c>
      <c r="AP53" s="400">
        <v>66</v>
      </c>
      <c r="AQ53" s="400">
        <v>57</v>
      </c>
      <c r="AR53" s="400">
        <v>71</v>
      </c>
      <c r="AS53" s="415">
        <v>62.6</v>
      </c>
      <c r="AT53" s="555">
        <v>54</v>
      </c>
      <c r="AU53" s="400">
        <v>50</v>
      </c>
      <c r="AV53" s="400">
        <v>55</v>
      </c>
      <c r="AW53" s="400">
        <v>64</v>
      </c>
      <c r="AX53" s="415"/>
      <c r="AY53" s="497">
        <v>67</v>
      </c>
      <c r="AZ53" s="400"/>
      <c r="BA53" s="400"/>
      <c r="BB53" s="400"/>
      <c r="BC53" s="415">
        <v>69</v>
      </c>
      <c r="BD53" s="555">
        <v>61</v>
      </c>
      <c r="BE53" s="400">
        <v>85</v>
      </c>
      <c r="BF53" s="400">
        <v>45</v>
      </c>
      <c r="BG53" s="400">
        <v>73</v>
      </c>
      <c r="BH53" s="415">
        <v>70.5</v>
      </c>
      <c r="BI53" s="414"/>
      <c r="BJ53" s="417"/>
      <c r="BK53" s="400"/>
      <c r="BL53" s="400"/>
      <c r="BM53" s="415"/>
      <c r="BN53" s="414"/>
      <c r="BO53" s="417"/>
      <c r="BP53" s="400"/>
      <c r="BQ53" s="415"/>
      <c r="BR53" s="406">
        <f t="shared" si="0"/>
        <v>56.454545454545453</v>
      </c>
      <c r="BS53" s="400">
        <v>61.298000000000002</v>
      </c>
      <c r="BT53" s="418">
        <v>53.27</v>
      </c>
      <c r="BU53" s="400">
        <v>61.35</v>
      </c>
      <c r="BV53" s="415">
        <v>66.05</v>
      </c>
    </row>
    <row r="54" spans="1:74">
      <c r="A54" s="390">
        <v>50</v>
      </c>
      <c r="B54" s="22" t="s">
        <v>72</v>
      </c>
      <c r="C54" s="455">
        <v>72</v>
      </c>
      <c r="D54" s="399">
        <v>74.11</v>
      </c>
      <c r="E54" s="399">
        <v>77.42</v>
      </c>
      <c r="F54" s="399">
        <v>72.430000000000007</v>
      </c>
      <c r="G54" s="413">
        <v>73.03</v>
      </c>
      <c r="H54" s="673">
        <v>4.8899999999999997</v>
      </c>
      <c r="I54" s="682">
        <v>4.5999999999999996</v>
      </c>
      <c r="J54" s="679">
        <v>4.9000000000000004</v>
      </c>
      <c r="K54" s="414">
        <v>52</v>
      </c>
      <c r="L54" s="400">
        <v>55.15</v>
      </c>
      <c r="M54" s="400">
        <v>55.31</v>
      </c>
      <c r="N54" s="400">
        <v>56.1</v>
      </c>
      <c r="O54" s="415">
        <v>54.04</v>
      </c>
      <c r="P54" s="474">
        <v>71</v>
      </c>
      <c r="Q54" s="421">
        <v>74.5</v>
      </c>
      <c r="R54" s="421">
        <v>67.45</v>
      </c>
      <c r="S54" s="421">
        <v>71.28</v>
      </c>
      <c r="T54" s="422">
        <v>71.5</v>
      </c>
      <c r="U54" s="467">
        <v>65</v>
      </c>
      <c r="V54" s="400">
        <v>89.25</v>
      </c>
      <c r="W54" s="403">
        <v>73</v>
      </c>
      <c r="X54" s="400">
        <v>73.83</v>
      </c>
      <c r="Y54" s="415">
        <v>69.849999999999994</v>
      </c>
      <c r="Z54" s="497">
        <v>91</v>
      </c>
      <c r="AA54" s="400">
        <v>63.66</v>
      </c>
      <c r="AB54" s="400">
        <v>77</v>
      </c>
      <c r="AC54" s="400"/>
      <c r="AD54" s="415"/>
      <c r="AE54" s="467">
        <v>48</v>
      </c>
      <c r="AF54" s="400">
        <v>49.87</v>
      </c>
      <c r="AG54" s="400">
        <v>56.22</v>
      </c>
      <c r="AH54" s="400">
        <v>61.66</v>
      </c>
      <c r="AI54" s="415">
        <v>55.45</v>
      </c>
      <c r="AJ54" s="497">
        <v>64</v>
      </c>
      <c r="AK54" s="400">
        <v>68.75</v>
      </c>
      <c r="AL54" s="400">
        <v>60.42</v>
      </c>
      <c r="AM54" s="400">
        <v>71.33</v>
      </c>
      <c r="AN54" s="416">
        <v>57</v>
      </c>
      <c r="AO54" s="527">
        <v>57</v>
      </c>
      <c r="AP54" s="400">
        <v>67</v>
      </c>
      <c r="AQ54" s="400">
        <v>65</v>
      </c>
      <c r="AR54" s="400">
        <v>65.2</v>
      </c>
      <c r="AS54" s="415">
        <v>63.4</v>
      </c>
      <c r="AT54" s="555">
        <v>85</v>
      </c>
      <c r="AU54" s="400"/>
      <c r="AV54" s="400"/>
      <c r="AW54" s="400">
        <v>77</v>
      </c>
      <c r="AX54" s="415"/>
      <c r="AY54" s="497"/>
      <c r="AZ54" s="400"/>
      <c r="BA54" s="400"/>
      <c r="BB54" s="400"/>
      <c r="BC54" s="415"/>
      <c r="BD54" s="555">
        <v>67</v>
      </c>
      <c r="BE54" s="400"/>
      <c r="BF54" s="400">
        <v>65</v>
      </c>
      <c r="BG54" s="400"/>
      <c r="BH54" s="415">
        <v>37</v>
      </c>
      <c r="BI54" s="414">
        <v>74</v>
      </c>
      <c r="BJ54" s="417"/>
      <c r="BK54" s="400"/>
      <c r="BL54" s="400"/>
      <c r="BM54" s="415"/>
      <c r="BN54" s="414"/>
      <c r="BO54" s="417"/>
      <c r="BP54" s="400"/>
      <c r="BQ54" s="415"/>
      <c r="BR54" s="406">
        <f t="shared" si="0"/>
        <v>67.818181818181813</v>
      </c>
      <c r="BS54" s="400">
        <v>67.62222222222222</v>
      </c>
      <c r="BT54" s="418">
        <v>66.31</v>
      </c>
      <c r="BU54" s="400">
        <v>68.599999999999994</v>
      </c>
      <c r="BV54" s="415">
        <v>60.15</v>
      </c>
    </row>
    <row r="55" spans="1:74">
      <c r="A55" s="390">
        <v>51</v>
      </c>
      <c r="B55" s="22" t="s">
        <v>73</v>
      </c>
      <c r="C55" s="455">
        <v>74</v>
      </c>
      <c r="D55" s="399">
        <v>81.31</v>
      </c>
      <c r="E55" s="399">
        <v>82.65</v>
      </c>
      <c r="F55" s="399">
        <v>80.53</v>
      </c>
      <c r="G55" s="413">
        <v>80.010000000000005</v>
      </c>
      <c r="H55" s="673">
        <v>4.45</v>
      </c>
      <c r="I55" s="682">
        <v>4.5999999999999996</v>
      </c>
      <c r="J55" s="679">
        <v>4.7</v>
      </c>
      <c r="K55" s="414">
        <v>54</v>
      </c>
      <c r="L55" s="400">
        <v>68.81</v>
      </c>
      <c r="M55" s="400">
        <v>66.599999999999994</v>
      </c>
      <c r="N55" s="400">
        <v>65.3</v>
      </c>
      <c r="O55" s="415">
        <v>59.25</v>
      </c>
      <c r="P55" s="474">
        <v>68</v>
      </c>
      <c r="Q55" s="421">
        <v>62.54</v>
      </c>
      <c r="R55" s="421">
        <v>67</v>
      </c>
      <c r="S55" s="421">
        <v>65.540000000000006</v>
      </c>
      <c r="T55" s="422">
        <v>69.8</v>
      </c>
      <c r="U55" s="467">
        <v>51</v>
      </c>
      <c r="V55" s="400">
        <v>53.28</v>
      </c>
      <c r="W55" s="403">
        <v>70.5</v>
      </c>
      <c r="X55" s="400">
        <v>67.88</v>
      </c>
      <c r="Y55" s="415">
        <v>72.33</v>
      </c>
      <c r="Z55" s="497">
        <v>72</v>
      </c>
      <c r="AA55" s="400">
        <v>72</v>
      </c>
      <c r="AB55" s="400">
        <v>67</v>
      </c>
      <c r="AC55" s="400">
        <v>65</v>
      </c>
      <c r="AD55" s="415">
        <v>76.16</v>
      </c>
      <c r="AE55" s="467">
        <v>54</v>
      </c>
      <c r="AF55" s="400">
        <v>58</v>
      </c>
      <c r="AG55" s="400">
        <v>61.06</v>
      </c>
      <c r="AH55" s="400">
        <v>54.64</v>
      </c>
      <c r="AI55" s="415">
        <v>54.13</v>
      </c>
      <c r="AJ55" s="497">
        <v>59</v>
      </c>
      <c r="AK55" s="400">
        <v>80.599999999999994</v>
      </c>
      <c r="AL55" s="400">
        <v>68.16</v>
      </c>
      <c r="AM55" s="400">
        <v>79.5</v>
      </c>
      <c r="AN55" s="416">
        <v>70.83</v>
      </c>
      <c r="AO55" s="527">
        <v>48</v>
      </c>
      <c r="AP55" s="400">
        <v>56.66</v>
      </c>
      <c r="AQ55" s="400">
        <v>64.62</v>
      </c>
      <c r="AR55" s="400">
        <v>60</v>
      </c>
      <c r="AS55" s="415">
        <v>62.8</v>
      </c>
      <c r="AT55" s="555">
        <v>63</v>
      </c>
      <c r="AU55" s="400">
        <v>72</v>
      </c>
      <c r="AV55" s="400">
        <v>84</v>
      </c>
      <c r="AW55" s="400"/>
      <c r="AX55" s="415"/>
      <c r="AY55" s="497">
        <v>47</v>
      </c>
      <c r="AZ55" s="400">
        <v>46</v>
      </c>
      <c r="BA55" s="400"/>
      <c r="BB55" s="400"/>
      <c r="BC55" s="415">
        <v>67</v>
      </c>
      <c r="BD55" s="555">
        <v>81</v>
      </c>
      <c r="BE55" s="400">
        <v>87.66</v>
      </c>
      <c r="BF55" s="400">
        <v>46</v>
      </c>
      <c r="BG55" s="400">
        <v>69.66</v>
      </c>
      <c r="BH55" s="415">
        <v>79.599999999999994</v>
      </c>
      <c r="BI55" s="414"/>
      <c r="BJ55" s="417"/>
      <c r="BK55" s="400"/>
      <c r="BL55" s="400"/>
      <c r="BM55" s="415"/>
      <c r="BN55" s="414"/>
      <c r="BO55" s="417"/>
      <c r="BP55" s="400"/>
      <c r="BQ55" s="415"/>
      <c r="BR55" s="406">
        <f t="shared" si="0"/>
        <v>61</v>
      </c>
      <c r="BS55" s="400">
        <v>67.08</v>
      </c>
      <c r="BT55" s="418">
        <v>67.75</v>
      </c>
      <c r="BU55" s="400">
        <v>67.56</v>
      </c>
      <c r="BV55" s="415">
        <v>69.19</v>
      </c>
    </row>
    <row r="56" spans="1:74">
      <c r="A56" s="390">
        <v>52</v>
      </c>
      <c r="B56" s="22" t="s">
        <v>74</v>
      </c>
      <c r="C56" s="455">
        <v>67</v>
      </c>
      <c r="D56" s="399">
        <v>73.599999999999994</v>
      </c>
      <c r="E56" s="399">
        <v>74</v>
      </c>
      <c r="F56" s="399">
        <v>71.099999999999994</v>
      </c>
      <c r="G56" s="413">
        <v>73.38</v>
      </c>
      <c r="H56" s="673">
        <v>4.63</v>
      </c>
      <c r="I56" s="682">
        <v>4.8</v>
      </c>
      <c r="J56" s="679">
        <v>4.5</v>
      </c>
      <c r="K56" s="414">
        <v>53</v>
      </c>
      <c r="L56" s="400">
        <v>60.6</v>
      </c>
      <c r="M56" s="400">
        <v>49.5</v>
      </c>
      <c r="N56" s="400">
        <v>51.86</v>
      </c>
      <c r="O56" s="415">
        <v>54</v>
      </c>
      <c r="P56" s="474">
        <v>59</v>
      </c>
      <c r="Q56" s="421">
        <v>62.85</v>
      </c>
      <c r="R56" s="421">
        <v>55.14</v>
      </c>
      <c r="S56" s="421">
        <v>65.569999999999993</v>
      </c>
      <c r="T56" s="422">
        <v>63.14</v>
      </c>
      <c r="U56" s="467">
        <v>66</v>
      </c>
      <c r="V56" s="400">
        <v>38</v>
      </c>
      <c r="W56" s="403">
        <v>45.66</v>
      </c>
      <c r="X56" s="400">
        <v>70.66</v>
      </c>
      <c r="Y56" s="415">
        <v>69</v>
      </c>
      <c r="Z56" s="497">
        <v>40</v>
      </c>
      <c r="AA56" s="400">
        <v>49</v>
      </c>
      <c r="AB56" s="400">
        <v>74</v>
      </c>
      <c r="AC56" s="400">
        <v>68</v>
      </c>
      <c r="AD56" s="415"/>
      <c r="AE56" s="467"/>
      <c r="AF56" s="400">
        <v>48.66</v>
      </c>
      <c r="AG56" s="400">
        <v>49</v>
      </c>
      <c r="AH56" s="400">
        <v>45.42</v>
      </c>
      <c r="AI56" s="415">
        <v>51.8</v>
      </c>
      <c r="AJ56" s="497">
        <v>20</v>
      </c>
      <c r="AK56" s="400">
        <v>66.5</v>
      </c>
      <c r="AL56" s="400">
        <v>56.33</v>
      </c>
      <c r="AM56" s="400">
        <v>62</v>
      </c>
      <c r="AN56" s="416">
        <v>82.5</v>
      </c>
      <c r="AO56" s="527"/>
      <c r="AP56" s="400">
        <v>59</v>
      </c>
      <c r="AQ56" s="400">
        <v>61.5</v>
      </c>
      <c r="AR56" s="400">
        <v>79</v>
      </c>
      <c r="AS56" s="415">
        <v>49</v>
      </c>
      <c r="AT56" s="555">
        <v>59</v>
      </c>
      <c r="AU56" s="400">
        <v>75</v>
      </c>
      <c r="AV56" s="400"/>
      <c r="AW56" s="400"/>
      <c r="AX56" s="415"/>
      <c r="AY56" s="497"/>
      <c r="AZ56" s="400"/>
      <c r="BA56" s="400"/>
      <c r="BB56" s="400"/>
      <c r="BC56" s="415"/>
      <c r="BD56" s="555">
        <v>51</v>
      </c>
      <c r="BE56" s="400">
        <v>86</v>
      </c>
      <c r="BF56" s="400">
        <v>36.5</v>
      </c>
      <c r="BG56" s="400">
        <v>61</v>
      </c>
      <c r="BH56" s="415">
        <v>58</v>
      </c>
      <c r="BI56" s="414"/>
      <c r="BJ56" s="417"/>
      <c r="BK56" s="400"/>
      <c r="BL56" s="400"/>
      <c r="BM56" s="415"/>
      <c r="BN56" s="414"/>
      <c r="BO56" s="417"/>
      <c r="BP56" s="400"/>
      <c r="BQ56" s="415"/>
      <c r="BR56" s="406">
        <f t="shared" si="0"/>
        <v>51.875</v>
      </c>
      <c r="BS56" s="400">
        <v>61.334545454545449</v>
      </c>
      <c r="BT56" s="418">
        <v>55.73</v>
      </c>
      <c r="BU56" s="400">
        <v>63.84</v>
      </c>
      <c r="BV56" s="415">
        <v>62.6</v>
      </c>
    </row>
    <row r="57" spans="1:74">
      <c r="A57" s="390">
        <v>53</v>
      </c>
      <c r="B57" s="22" t="s">
        <v>75</v>
      </c>
      <c r="C57" s="455">
        <v>77</v>
      </c>
      <c r="D57" s="399">
        <v>75.89</v>
      </c>
      <c r="E57" s="399">
        <v>73.33</v>
      </c>
      <c r="F57" s="399">
        <v>71.099999999999994</v>
      </c>
      <c r="G57" s="413">
        <v>77.930000000000007</v>
      </c>
      <c r="H57" s="673">
        <v>4.47</v>
      </c>
      <c r="I57" s="682">
        <v>4.3</v>
      </c>
      <c r="J57" s="679">
        <v>4.5999999999999996</v>
      </c>
      <c r="K57" s="414">
        <v>63</v>
      </c>
      <c r="L57" s="400">
        <v>68</v>
      </c>
      <c r="M57" s="400">
        <v>65.599999999999994</v>
      </c>
      <c r="N57" s="400">
        <v>61.78</v>
      </c>
      <c r="O57" s="415">
        <v>56.42</v>
      </c>
      <c r="P57" s="474">
        <v>68</v>
      </c>
      <c r="Q57" s="421">
        <v>69.12</v>
      </c>
      <c r="R57" s="421">
        <v>50.8</v>
      </c>
      <c r="S57" s="421">
        <v>63.9</v>
      </c>
      <c r="T57" s="422">
        <v>65.75</v>
      </c>
      <c r="U57" s="467">
        <v>69</v>
      </c>
      <c r="V57" s="400">
        <v>53.66</v>
      </c>
      <c r="W57" s="403">
        <v>94</v>
      </c>
      <c r="X57" s="400">
        <v>69</v>
      </c>
      <c r="Y57" s="415">
        <v>51.5</v>
      </c>
      <c r="Z57" s="497">
        <v>77</v>
      </c>
      <c r="AA57" s="400">
        <v>71</v>
      </c>
      <c r="AB57" s="400">
        <v>56.5</v>
      </c>
      <c r="AC57" s="400">
        <v>70</v>
      </c>
      <c r="AD57" s="415">
        <v>66</v>
      </c>
      <c r="AE57" s="467">
        <v>64</v>
      </c>
      <c r="AF57" s="400">
        <v>68.25</v>
      </c>
      <c r="AG57" s="400">
        <v>48</v>
      </c>
      <c r="AH57" s="400">
        <v>65</v>
      </c>
      <c r="AI57" s="415">
        <v>56</v>
      </c>
      <c r="AJ57" s="497">
        <v>59</v>
      </c>
      <c r="AK57" s="400">
        <v>75.75</v>
      </c>
      <c r="AL57" s="400">
        <v>67</v>
      </c>
      <c r="AM57" s="400">
        <v>77</v>
      </c>
      <c r="AN57" s="416">
        <v>77</v>
      </c>
      <c r="AO57" s="527">
        <v>46</v>
      </c>
      <c r="AP57" s="400">
        <v>72</v>
      </c>
      <c r="AQ57" s="400">
        <v>63.8</v>
      </c>
      <c r="AR57" s="400">
        <v>58.5</v>
      </c>
      <c r="AS57" s="415">
        <v>60</v>
      </c>
      <c r="AT57" s="555">
        <v>88</v>
      </c>
      <c r="AU57" s="400"/>
      <c r="AV57" s="400"/>
      <c r="AW57" s="400">
        <v>70.66</v>
      </c>
      <c r="AX57" s="415"/>
      <c r="AY57" s="499"/>
      <c r="AZ57" s="404"/>
      <c r="BA57" s="400"/>
      <c r="BB57" s="400">
        <v>55</v>
      </c>
      <c r="BC57" s="415"/>
      <c r="BD57" s="555"/>
      <c r="BE57" s="400"/>
      <c r="BF57" s="400"/>
      <c r="BG57" s="400"/>
      <c r="BH57" s="415">
        <v>57</v>
      </c>
      <c r="BI57" s="414">
        <v>93</v>
      </c>
      <c r="BJ57" s="417"/>
      <c r="BK57" s="400">
        <v>78.5</v>
      </c>
      <c r="BL57" s="400">
        <v>78</v>
      </c>
      <c r="BM57" s="415">
        <v>81</v>
      </c>
      <c r="BN57" s="414"/>
      <c r="BO57" s="417"/>
      <c r="BP57" s="400"/>
      <c r="BQ57" s="415"/>
      <c r="BR57" s="406">
        <f t="shared" si="0"/>
        <v>70.400000000000006</v>
      </c>
      <c r="BS57" s="400">
        <v>68.871999999999986</v>
      </c>
      <c r="BT57" s="418">
        <v>66.39</v>
      </c>
      <c r="BU57" s="400">
        <v>67.260000000000005</v>
      </c>
      <c r="BV57" s="415">
        <v>64.86</v>
      </c>
    </row>
    <row r="58" spans="1:74">
      <c r="A58" s="390">
        <v>54</v>
      </c>
      <c r="B58" s="22" t="s">
        <v>76</v>
      </c>
      <c r="C58" s="455">
        <v>84</v>
      </c>
      <c r="D58" s="399">
        <v>84.54</v>
      </c>
      <c r="E58" s="399">
        <v>85.2</v>
      </c>
      <c r="F58" s="399">
        <v>87.7</v>
      </c>
      <c r="G58" s="413">
        <v>81.38</v>
      </c>
      <c r="H58" s="673">
        <v>4.8</v>
      </c>
      <c r="I58" s="682">
        <v>5</v>
      </c>
      <c r="J58" s="679">
        <v>4.8</v>
      </c>
      <c r="K58" s="414">
        <v>66</v>
      </c>
      <c r="L58" s="400">
        <v>73.25</v>
      </c>
      <c r="M58" s="400">
        <v>67.5</v>
      </c>
      <c r="N58" s="400">
        <v>78.569999999999993</v>
      </c>
      <c r="O58" s="415">
        <v>67.540000000000006</v>
      </c>
      <c r="P58" s="474">
        <v>85</v>
      </c>
      <c r="Q58" s="421">
        <v>83.2</v>
      </c>
      <c r="R58" s="421">
        <v>79.400000000000006</v>
      </c>
      <c r="S58" s="421">
        <v>83</v>
      </c>
      <c r="T58" s="422">
        <v>80.87</v>
      </c>
      <c r="U58" s="467">
        <v>84</v>
      </c>
      <c r="V58" s="400">
        <v>79</v>
      </c>
      <c r="W58" s="403">
        <v>81.25</v>
      </c>
      <c r="X58" s="400">
        <v>74.599999999999994</v>
      </c>
      <c r="Y58" s="415">
        <v>64.25</v>
      </c>
      <c r="Z58" s="497">
        <v>91</v>
      </c>
      <c r="AA58" s="400">
        <v>66</v>
      </c>
      <c r="AB58" s="400">
        <v>71</v>
      </c>
      <c r="AC58" s="400">
        <v>74.66</v>
      </c>
      <c r="AD58" s="415">
        <v>52</v>
      </c>
      <c r="AE58" s="467">
        <v>62</v>
      </c>
      <c r="AF58" s="400">
        <v>60</v>
      </c>
      <c r="AG58" s="400">
        <v>65.87</v>
      </c>
      <c r="AH58" s="400">
        <v>70.66</v>
      </c>
      <c r="AI58" s="415">
        <v>61</v>
      </c>
      <c r="AJ58" s="497">
        <v>82</v>
      </c>
      <c r="AK58" s="400">
        <v>91.14</v>
      </c>
      <c r="AL58" s="400">
        <v>84.25</v>
      </c>
      <c r="AM58" s="400">
        <v>90.5</v>
      </c>
      <c r="AN58" s="416">
        <v>69.33</v>
      </c>
      <c r="AO58" s="527">
        <v>69</v>
      </c>
      <c r="AP58" s="400">
        <v>70.66</v>
      </c>
      <c r="AQ58" s="400">
        <v>72.66</v>
      </c>
      <c r="AR58" s="400">
        <v>83</v>
      </c>
      <c r="AS58" s="415">
        <v>61.4</v>
      </c>
      <c r="AT58" s="555"/>
      <c r="AU58" s="400"/>
      <c r="AV58" s="400">
        <v>67.66</v>
      </c>
      <c r="AW58" s="400"/>
      <c r="AX58" s="415"/>
      <c r="AY58" s="497"/>
      <c r="AZ58" s="400"/>
      <c r="BA58" s="400"/>
      <c r="BB58" s="400"/>
      <c r="BC58" s="415"/>
      <c r="BD58" s="555">
        <v>69</v>
      </c>
      <c r="BE58" s="400"/>
      <c r="BF58" s="400">
        <v>82.5</v>
      </c>
      <c r="BG58" s="400"/>
      <c r="BH58" s="415">
        <v>30</v>
      </c>
      <c r="BI58" s="414"/>
      <c r="BJ58" s="417">
        <v>68.66</v>
      </c>
      <c r="BK58" s="400"/>
      <c r="BL58" s="400"/>
      <c r="BM58" s="415"/>
      <c r="BN58" s="414"/>
      <c r="BO58" s="417"/>
      <c r="BP58" s="400"/>
      <c r="BQ58" s="415"/>
      <c r="BR58" s="406">
        <f t="shared" si="0"/>
        <v>76.888888888888886</v>
      </c>
      <c r="BS58" s="400">
        <v>75.945555555555558</v>
      </c>
      <c r="BT58" s="418">
        <v>75.72</v>
      </c>
      <c r="BU58" s="400">
        <v>80.33</v>
      </c>
      <c r="BV58" s="415">
        <v>63.08</v>
      </c>
    </row>
    <row r="59" spans="1:74">
      <c r="A59" s="390">
        <v>55</v>
      </c>
      <c r="B59" s="22" t="s">
        <v>77</v>
      </c>
      <c r="C59" s="455">
        <v>71</v>
      </c>
      <c r="D59" s="399">
        <v>67.47</v>
      </c>
      <c r="E59" s="399">
        <v>67.069999999999993</v>
      </c>
      <c r="F59" s="399">
        <v>67.56</v>
      </c>
      <c r="G59" s="413">
        <v>64.41</v>
      </c>
      <c r="H59" s="673">
        <v>4.5999999999999996</v>
      </c>
      <c r="I59" s="682">
        <v>4.7</v>
      </c>
      <c r="J59" s="679">
        <v>4.4000000000000004</v>
      </c>
      <c r="K59" s="414">
        <v>53</v>
      </c>
      <c r="L59" s="400">
        <v>50.1</v>
      </c>
      <c r="M59" s="400">
        <v>54.25</v>
      </c>
      <c r="N59" s="400">
        <v>63</v>
      </c>
      <c r="O59" s="415">
        <v>49.5</v>
      </c>
      <c r="P59" s="474">
        <v>54</v>
      </c>
      <c r="Q59" s="421">
        <v>55.33</v>
      </c>
      <c r="R59" s="421">
        <v>49.42</v>
      </c>
      <c r="S59" s="421">
        <v>57.44</v>
      </c>
      <c r="T59" s="422">
        <v>53.62</v>
      </c>
      <c r="U59" s="467">
        <v>53</v>
      </c>
      <c r="V59" s="400">
        <v>54</v>
      </c>
      <c r="W59" s="403">
        <v>47</v>
      </c>
      <c r="X59" s="400">
        <v>56.2</v>
      </c>
      <c r="Y59" s="415">
        <v>42.8</v>
      </c>
      <c r="Z59" s="497"/>
      <c r="AA59" s="400">
        <v>51</v>
      </c>
      <c r="AB59" s="400">
        <v>41</v>
      </c>
      <c r="AC59" s="400"/>
      <c r="AD59" s="415"/>
      <c r="AE59" s="467">
        <v>78</v>
      </c>
      <c r="AF59" s="400">
        <v>48.33</v>
      </c>
      <c r="AG59" s="400">
        <v>50.25</v>
      </c>
      <c r="AH59" s="400">
        <v>47</v>
      </c>
      <c r="AI59" s="415">
        <v>54.57</v>
      </c>
      <c r="AJ59" s="497"/>
      <c r="AK59" s="400"/>
      <c r="AL59" s="400">
        <v>50.5</v>
      </c>
      <c r="AM59" s="400">
        <v>36</v>
      </c>
      <c r="AN59" s="416">
        <v>59.66</v>
      </c>
      <c r="AO59" s="527">
        <v>53</v>
      </c>
      <c r="AP59" s="400">
        <v>84</v>
      </c>
      <c r="AQ59" s="400">
        <v>44</v>
      </c>
      <c r="AR59" s="400">
        <v>50.33</v>
      </c>
      <c r="AS59" s="415">
        <v>70</v>
      </c>
      <c r="AT59" s="555">
        <v>63</v>
      </c>
      <c r="AU59" s="400">
        <v>47</v>
      </c>
      <c r="AV59" s="400"/>
      <c r="AW59" s="400"/>
      <c r="AX59" s="415"/>
      <c r="AY59" s="497"/>
      <c r="AZ59" s="400"/>
      <c r="BA59" s="400"/>
      <c r="BB59" s="400"/>
      <c r="BC59" s="415"/>
      <c r="BD59" s="555">
        <v>82</v>
      </c>
      <c r="BE59" s="400"/>
      <c r="BF59" s="400">
        <v>89</v>
      </c>
      <c r="BG59" s="400"/>
      <c r="BH59" s="415"/>
      <c r="BI59" s="414"/>
      <c r="BJ59" s="417"/>
      <c r="BK59" s="400"/>
      <c r="BL59" s="400"/>
      <c r="BM59" s="415"/>
      <c r="BN59" s="414"/>
      <c r="BO59" s="417"/>
      <c r="BP59" s="400"/>
      <c r="BQ59" s="415"/>
      <c r="BR59" s="406">
        <f t="shared" si="0"/>
        <v>63.375</v>
      </c>
      <c r="BS59" s="400">
        <v>56.883333333333333</v>
      </c>
      <c r="BT59" s="418">
        <v>54.72</v>
      </c>
      <c r="BU59" s="400">
        <v>53.93</v>
      </c>
      <c r="BV59" s="415">
        <v>56.36</v>
      </c>
    </row>
    <row r="60" spans="1:74">
      <c r="A60" s="390">
        <v>56</v>
      </c>
      <c r="B60" s="22" t="s">
        <v>78</v>
      </c>
      <c r="C60" s="455">
        <v>63</v>
      </c>
      <c r="D60" s="399">
        <v>68.819999999999993</v>
      </c>
      <c r="E60" s="399">
        <v>74.2</v>
      </c>
      <c r="F60" s="399">
        <v>75.11</v>
      </c>
      <c r="G60" s="413">
        <v>68.75</v>
      </c>
      <c r="H60" s="673">
        <v>4.33</v>
      </c>
      <c r="I60" s="682">
        <v>4.5</v>
      </c>
      <c r="J60" s="679">
        <v>4.5999999999999996</v>
      </c>
      <c r="K60" s="414">
        <v>46</v>
      </c>
      <c r="L60" s="400">
        <v>53.37</v>
      </c>
      <c r="M60" s="400">
        <v>53.8</v>
      </c>
      <c r="N60" s="400">
        <v>63</v>
      </c>
      <c r="O60" s="415">
        <v>40.5</v>
      </c>
      <c r="P60" s="474">
        <v>65</v>
      </c>
      <c r="Q60" s="421">
        <v>56.87</v>
      </c>
      <c r="R60" s="421">
        <v>55.66</v>
      </c>
      <c r="S60" s="421">
        <v>62.11</v>
      </c>
      <c r="T60" s="422">
        <v>55.9</v>
      </c>
      <c r="U60" s="467">
        <v>87</v>
      </c>
      <c r="V60" s="400">
        <v>56.5</v>
      </c>
      <c r="W60" s="403">
        <v>53.16</v>
      </c>
      <c r="X60" s="400">
        <v>58.14</v>
      </c>
      <c r="Y60" s="415">
        <v>63.8</v>
      </c>
      <c r="Z60" s="497">
        <v>66</v>
      </c>
      <c r="AA60" s="400">
        <v>66.33</v>
      </c>
      <c r="AB60" s="400">
        <v>90</v>
      </c>
      <c r="AC60" s="400">
        <v>84</v>
      </c>
      <c r="AD60" s="415"/>
      <c r="AE60" s="467"/>
      <c r="AF60" s="400">
        <v>47.33</v>
      </c>
      <c r="AG60" s="400">
        <v>48.5</v>
      </c>
      <c r="AH60" s="400">
        <v>57</v>
      </c>
      <c r="AI60" s="415">
        <v>48.75</v>
      </c>
      <c r="AJ60" s="497"/>
      <c r="AK60" s="400">
        <v>51.66</v>
      </c>
      <c r="AL60" s="400"/>
      <c r="AM60" s="400">
        <v>59</v>
      </c>
      <c r="AN60" s="416">
        <v>34</v>
      </c>
      <c r="AO60" s="527"/>
      <c r="AP60" s="400">
        <v>56.33</v>
      </c>
      <c r="AQ60" s="400">
        <v>60</v>
      </c>
      <c r="AR60" s="400">
        <v>58.5</v>
      </c>
      <c r="AS60" s="415">
        <v>49</v>
      </c>
      <c r="AT60" s="555">
        <v>48</v>
      </c>
      <c r="AU60" s="400">
        <v>52</v>
      </c>
      <c r="AV60" s="400"/>
      <c r="AW60" s="400"/>
      <c r="AX60" s="415"/>
      <c r="AY60" s="497"/>
      <c r="AZ60" s="400"/>
      <c r="BA60" s="400"/>
      <c r="BB60" s="400"/>
      <c r="BC60" s="415"/>
      <c r="BD60" s="555">
        <v>67</v>
      </c>
      <c r="BE60" s="400">
        <v>70</v>
      </c>
      <c r="BF60" s="400">
        <v>72</v>
      </c>
      <c r="BG60" s="400"/>
      <c r="BH60" s="415">
        <v>61</v>
      </c>
      <c r="BI60" s="414"/>
      <c r="BJ60" s="417"/>
      <c r="BK60" s="400"/>
      <c r="BL60" s="400"/>
      <c r="BM60" s="415"/>
      <c r="BN60" s="414"/>
      <c r="BO60" s="417"/>
      <c r="BP60" s="400"/>
      <c r="BQ60" s="415"/>
      <c r="BR60" s="406">
        <f t="shared" si="0"/>
        <v>63.142857142857146</v>
      </c>
      <c r="BS60" s="400">
        <v>58.419999999999987</v>
      </c>
      <c r="BT60" s="418">
        <v>63.41</v>
      </c>
      <c r="BU60" s="400">
        <v>64.599999999999994</v>
      </c>
      <c r="BV60" s="415">
        <v>52.71</v>
      </c>
    </row>
    <row r="61" spans="1:74">
      <c r="A61" s="390">
        <v>57</v>
      </c>
      <c r="B61" s="22" t="s">
        <v>79</v>
      </c>
      <c r="C61" s="455">
        <v>67</v>
      </c>
      <c r="D61" s="399">
        <v>68</v>
      </c>
      <c r="E61" s="399">
        <v>75.25</v>
      </c>
      <c r="F61" s="399">
        <v>68.66</v>
      </c>
      <c r="G61" s="413">
        <v>66.849999999999994</v>
      </c>
      <c r="H61" s="673">
        <v>4.0999999999999996</v>
      </c>
      <c r="I61" s="682">
        <v>4.3</v>
      </c>
      <c r="J61" s="679">
        <v>4.5</v>
      </c>
      <c r="K61" s="414">
        <v>48</v>
      </c>
      <c r="L61" s="400">
        <v>57.5</v>
      </c>
      <c r="M61" s="400">
        <v>57.28</v>
      </c>
      <c r="N61" s="400">
        <v>55.38</v>
      </c>
      <c r="O61" s="415">
        <v>51.66</v>
      </c>
      <c r="P61" s="474">
        <v>76</v>
      </c>
      <c r="Q61" s="421">
        <v>44</v>
      </c>
      <c r="R61" s="421">
        <v>50.5</v>
      </c>
      <c r="S61" s="421">
        <v>48.33</v>
      </c>
      <c r="T61" s="422">
        <v>64.61</v>
      </c>
      <c r="U61" s="467">
        <v>59</v>
      </c>
      <c r="V61" s="400"/>
      <c r="W61" s="403"/>
      <c r="X61" s="400"/>
      <c r="Y61" s="415">
        <v>55.2</v>
      </c>
      <c r="Z61" s="497">
        <v>57</v>
      </c>
      <c r="AA61" s="400"/>
      <c r="AB61" s="400"/>
      <c r="AC61" s="400">
        <v>45</v>
      </c>
      <c r="AD61" s="415"/>
      <c r="AE61" s="467">
        <v>57</v>
      </c>
      <c r="AF61" s="400">
        <v>58.5</v>
      </c>
      <c r="AG61" s="400">
        <v>54.16</v>
      </c>
      <c r="AH61" s="400">
        <v>52.9</v>
      </c>
      <c r="AI61" s="415">
        <v>60</v>
      </c>
      <c r="AJ61" s="497">
        <v>47</v>
      </c>
      <c r="AK61" s="400">
        <v>51</v>
      </c>
      <c r="AL61" s="400">
        <v>84</v>
      </c>
      <c r="AM61" s="400">
        <v>36</v>
      </c>
      <c r="AN61" s="416">
        <v>46.5</v>
      </c>
      <c r="AO61" s="527">
        <v>47</v>
      </c>
      <c r="AP61" s="400">
        <v>47.75</v>
      </c>
      <c r="AQ61" s="400">
        <v>72</v>
      </c>
      <c r="AR61" s="400">
        <v>43</v>
      </c>
      <c r="AS61" s="415">
        <v>58</v>
      </c>
      <c r="AT61" s="555">
        <v>43</v>
      </c>
      <c r="AU61" s="400"/>
      <c r="AV61" s="400"/>
      <c r="AW61" s="400"/>
      <c r="AX61" s="415"/>
      <c r="AY61" s="497"/>
      <c r="AZ61" s="400"/>
      <c r="BA61" s="400"/>
      <c r="BB61" s="400"/>
      <c r="BC61" s="415"/>
      <c r="BD61" s="555">
        <v>53</v>
      </c>
      <c r="BE61" s="400">
        <v>39</v>
      </c>
      <c r="BF61" s="400">
        <v>39</v>
      </c>
      <c r="BG61" s="400"/>
      <c r="BH61" s="415">
        <v>52.5</v>
      </c>
      <c r="BI61" s="414"/>
      <c r="BJ61" s="417"/>
      <c r="BK61" s="400"/>
      <c r="BL61" s="400"/>
      <c r="BM61" s="415"/>
      <c r="BN61" s="414"/>
      <c r="BO61" s="417"/>
      <c r="BP61" s="400"/>
      <c r="BQ61" s="415"/>
      <c r="BR61" s="406">
        <f t="shared" si="0"/>
        <v>55.4</v>
      </c>
      <c r="BS61" s="400">
        <v>53.436250000000001</v>
      </c>
      <c r="BT61" s="418">
        <v>61.74</v>
      </c>
      <c r="BU61" s="400">
        <v>49.89</v>
      </c>
      <c r="BV61" s="415">
        <v>56.91</v>
      </c>
    </row>
    <row r="62" spans="1:74">
      <c r="A62" s="390">
        <v>58</v>
      </c>
      <c r="B62" s="22" t="s">
        <v>80</v>
      </c>
      <c r="C62" s="455">
        <v>71</v>
      </c>
      <c r="D62" s="399">
        <v>87.5</v>
      </c>
      <c r="E62" s="399">
        <v>78</v>
      </c>
      <c r="F62" s="399">
        <v>80.75</v>
      </c>
      <c r="G62" s="413">
        <v>78.209999999999994</v>
      </c>
      <c r="H62" s="673">
        <v>4.8</v>
      </c>
      <c r="I62" s="682">
        <v>4.5999999999999996</v>
      </c>
      <c r="J62" s="679">
        <v>4.9000000000000004</v>
      </c>
      <c r="K62" s="414">
        <v>46</v>
      </c>
      <c r="L62" s="400">
        <v>68</v>
      </c>
      <c r="M62" s="400">
        <v>60.66</v>
      </c>
      <c r="N62" s="400">
        <v>68</v>
      </c>
      <c r="O62" s="415">
        <v>56</v>
      </c>
      <c r="P62" s="474">
        <v>67</v>
      </c>
      <c r="Q62" s="421">
        <v>76</v>
      </c>
      <c r="R62" s="421">
        <v>73.28</v>
      </c>
      <c r="S62" s="421">
        <v>64.400000000000006</v>
      </c>
      <c r="T62" s="422">
        <v>65</v>
      </c>
      <c r="U62" s="467">
        <v>66</v>
      </c>
      <c r="V62" s="400"/>
      <c r="W62" s="403">
        <v>84.33</v>
      </c>
      <c r="X62" s="400">
        <v>53.75</v>
      </c>
      <c r="Y62" s="415">
        <v>55.6</v>
      </c>
      <c r="Z62" s="497"/>
      <c r="AA62" s="400">
        <v>80</v>
      </c>
      <c r="AB62" s="400">
        <v>80</v>
      </c>
      <c r="AC62" s="400">
        <v>80.33</v>
      </c>
      <c r="AD62" s="415"/>
      <c r="AE62" s="467"/>
      <c r="AF62" s="400">
        <v>55.5</v>
      </c>
      <c r="AG62" s="400">
        <v>47</v>
      </c>
      <c r="AH62" s="400">
        <v>52</v>
      </c>
      <c r="AI62" s="415">
        <v>62.66</v>
      </c>
      <c r="AJ62" s="497"/>
      <c r="AK62" s="400">
        <v>81</v>
      </c>
      <c r="AL62" s="400">
        <v>80.5</v>
      </c>
      <c r="AM62" s="400"/>
      <c r="AN62" s="416"/>
      <c r="AO62" s="527"/>
      <c r="AP62" s="400">
        <v>75</v>
      </c>
      <c r="AQ62" s="400">
        <v>63.33</v>
      </c>
      <c r="AR62" s="400">
        <v>74.2</v>
      </c>
      <c r="AS62" s="415"/>
      <c r="AT62" s="555"/>
      <c r="AU62" s="400"/>
      <c r="AV62" s="400">
        <v>66</v>
      </c>
      <c r="AW62" s="400"/>
      <c r="AX62" s="415"/>
      <c r="AY62" s="497"/>
      <c r="AZ62" s="400">
        <v>87</v>
      </c>
      <c r="BA62" s="400"/>
      <c r="BB62" s="400"/>
      <c r="BC62" s="415"/>
      <c r="BD62" s="555">
        <v>78</v>
      </c>
      <c r="BE62" s="400">
        <v>79</v>
      </c>
      <c r="BF62" s="400">
        <v>61.5</v>
      </c>
      <c r="BG62" s="400"/>
      <c r="BH62" s="415">
        <v>68</v>
      </c>
      <c r="BI62" s="414"/>
      <c r="BJ62" s="417"/>
      <c r="BK62" s="400"/>
      <c r="BL62" s="400"/>
      <c r="BM62" s="415"/>
      <c r="BN62" s="414"/>
      <c r="BO62" s="417"/>
      <c r="BP62" s="400"/>
      <c r="BQ62" s="415"/>
      <c r="BR62" s="406">
        <f t="shared" si="0"/>
        <v>65.599999999999994</v>
      </c>
      <c r="BS62" s="400">
        <v>75.846000000000004</v>
      </c>
      <c r="BT62" s="418">
        <v>69.459999999999994</v>
      </c>
      <c r="BU62" s="400">
        <v>67.63</v>
      </c>
      <c r="BV62" s="415">
        <v>64.239999999999995</v>
      </c>
    </row>
    <row r="63" spans="1:74">
      <c r="A63" s="390">
        <v>59</v>
      </c>
      <c r="B63" s="22" t="s">
        <v>81</v>
      </c>
      <c r="C63" s="455">
        <v>78</v>
      </c>
      <c r="D63" s="399">
        <v>79.260000000000005</v>
      </c>
      <c r="E63" s="399">
        <v>82.76</v>
      </c>
      <c r="F63" s="399">
        <v>77.62</v>
      </c>
      <c r="G63" s="413">
        <v>79.45</v>
      </c>
      <c r="H63" s="673">
        <v>5</v>
      </c>
      <c r="I63" s="682">
        <v>4.8</v>
      </c>
      <c r="J63" s="679">
        <v>4.7</v>
      </c>
      <c r="K63" s="414">
        <v>63</v>
      </c>
      <c r="L63" s="400">
        <v>64.8</v>
      </c>
      <c r="M63" s="400">
        <v>69.81</v>
      </c>
      <c r="N63" s="400">
        <v>69.819999999999993</v>
      </c>
      <c r="O63" s="415">
        <v>63.5</v>
      </c>
      <c r="P63" s="474">
        <v>66</v>
      </c>
      <c r="Q63" s="421">
        <v>67.22</v>
      </c>
      <c r="R63" s="421">
        <v>79.66</v>
      </c>
      <c r="S63" s="421">
        <v>69.599999999999994</v>
      </c>
      <c r="T63" s="422">
        <v>69.3</v>
      </c>
      <c r="U63" s="467">
        <v>83</v>
      </c>
      <c r="V63" s="400">
        <v>83.5</v>
      </c>
      <c r="W63" s="403">
        <v>86.5</v>
      </c>
      <c r="X63" s="400">
        <v>60</v>
      </c>
      <c r="Y63" s="415">
        <v>60.5</v>
      </c>
      <c r="Z63" s="497">
        <v>58</v>
      </c>
      <c r="AA63" s="400">
        <v>82.33</v>
      </c>
      <c r="AB63" s="400">
        <v>76.66</v>
      </c>
      <c r="AC63" s="400">
        <v>71.66</v>
      </c>
      <c r="AD63" s="415">
        <v>75.7</v>
      </c>
      <c r="AE63" s="467">
        <v>55</v>
      </c>
      <c r="AF63" s="400">
        <v>57.12</v>
      </c>
      <c r="AG63" s="400">
        <v>52.5</v>
      </c>
      <c r="AH63" s="400">
        <v>56.3</v>
      </c>
      <c r="AI63" s="415">
        <v>59.3</v>
      </c>
      <c r="AJ63" s="497">
        <v>93</v>
      </c>
      <c r="AK63" s="400">
        <v>58.5</v>
      </c>
      <c r="AL63" s="400"/>
      <c r="AM63" s="400">
        <v>69.5</v>
      </c>
      <c r="AN63" s="416">
        <v>73.709999999999994</v>
      </c>
      <c r="AO63" s="527">
        <v>74</v>
      </c>
      <c r="AP63" s="400">
        <v>52.6</v>
      </c>
      <c r="AQ63" s="400"/>
      <c r="AR63" s="400">
        <v>62.5</v>
      </c>
      <c r="AS63" s="415">
        <v>64.099999999999994</v>
      </c>
      <c r="AT63" s="555">
        <v>56</v>
      </c>
      <c r="AU63" s="400">
        <v>63</v>
      </c>
      <c r="AV63" s="400"/>
      <c r="AW63" s="400"/>
      <c r="AX63" s="415">
        <v>66.66</v>
      </c>
      <c r="AY63" s="497"/>
      <c r="AZ63" s="400"/>
      <c r="BA63" s="400">
        <v>92</v>
      </c>
      <c r="BB63" s="400"/>
      <c r="BC63" s="415">
        <v>64</v>
      </c>
      <c r="BD63" s="555">
        <v>72</v>
      </c>
      <c r="BE63" s="400">
        <v>76.33</v>
      </c>
      <c r="BF63" s="400">
        <v>76</v>
      </c>
      <c r="BG63" s="400">
        <v>79.33</v>
      </c>
      <c r="BH63" s="415">
        <v>29</v>
      </c>
      <c r="BI63" s="414"/>
      <c r="BJ63" s="417"/>
      <c r="BK63" s="400"/>
      <c r="BL63" s="400"/>
      <c r="BM63" s="415"/>
      <c r="BN63" s="414"/>
      <c r="BO63" s="417"/>
      <c r="BP63" s="400"/>
      <c r="BQ63" s="415"/>
      <c r="BR63" s="406">
        <f t="shared" si="0"/>
        <v>69.8</v>
      </c>
      <c r="BS63" s="400">
        <v>69.240000000000009</v>
      </c>
      <c r="BT63" s="418">
        <v>76.98</v>
      </c>
      <c r="BU63" s="400">
        <v>68.48</v>
      </c>
      <c r="BV63" s="415">
        <v>64.11</v>
      </c>
    </row>
    <row r="64" spans="1:74">
      <c r="A64" s="390">
        <v>60</v>
      </c>
      <c r="B64" s="22" t="s">
        <v>82</v>
      </c>
      <c r="C64" s="455">
        <v>73</v>
      </c>
      <c r="D64" s="399">
        <v>73.72</v>
      </c>
      <c r="E64" s="399">
        <v>73.63</v>
      </c>
      <c r="F64" s="399">
        <v>80.040000000000006</v>
      </c>
      <c r="G64" s="413">
        <v>73.28</v>
      </c>
      <c r="H64" s="673">
        <v>4.47</v>
      </c>
      <c r="I64" s="682">
        <v>5</v>
      </c>
      <c r="J64" s="679">
        <v>4.8</v>
      </c>
      <c r="K64" s="414">
        <v>58</v>
      </c>
      <c r="L64" s="400">
        <v>56.28</v>
      </c>
      <c r="M64" s="400">
        <v>58.5</v>
      </c>
      <c r="N64" s="400">
        <v>64.94</v>
      </c>
      <c r="O64" s="415">
        <v>58.05</v>
      </c>
      <c r="P64" s="472">
        <v>69</v>
      </c>
      <c r="Q64" s="400">
        <v>61.33</v>
      </c>
      <c r="R64" s="400">
        <v>64.099999999999994</v>
      </c>
      <c r="S64" s="400">
        <v>67.33</v>
      </c>
      <c r="T64" s="415">
        <v>66.7</v>
      </c>
      <c r="U64" s="467">
        <v>62</v>
      </c>
      <c r="V64" s="400">
        <v>61</v>
      </c>
      <c r="W64" s="403">
        <v>58.28</v>
      </c>
      <c r="X64" s="400">
        <v>77</v>
      </c>
      <c r="Y64" s="415">
        <v>59.55</v>
      </c>
      <c r="Z64" s="497">
        <v>63</v>
      </c>
      <c r="AA64" s="400">
        <v>65.5</v>
      </c>
      <c r="AB64" s="400">
        <v>52</v>
      </c>
      <c r="AC64" s="400">
        <v>70</v>
      </c>
      <c r="AD64" s="415">
        <v>65</v>
      </c>
      <c r="AE64" s="467">
        <v>60</v>
      </c>
      <c r="AF64" s="400">
        <v>61.75</v>
      </c>
      <c r="AG64" s="400">
        <v>60.68</v>
      </c>
      <c r="AH64" s="400">
        <v>68.180000000000007</v>
      </c>
      <c r="AI64" s="415">
        <v>60.12</v>
      </c>
      <c r="AJ64" s="497">
        <v>67</v>
      </c>
      <c r="AK64" s="400">
        <v>62.66</v>
      </c>
      <c r="AL64" s="400">
        <v>52.2</v>
      </c>
      <c r="AM64" s="400">
        <v>58</v>
      </c>
      <c r="AN64" s="416"/>
      <c r="AO64" s="527">
        <v>56</v>
      </c>
      <c r="AP64" s="400">
        <v>55</v>
      </c>
      <c r="AQ64" s="400">
        <v>57.75</v>
      </c>
      <c r="AR64" s="400">
        <v>65</v>
      </c>
      <c r="AS64" s="415">
        <v>52.25</v>
      </c>
      <c r="AT64" s="555">
        <v>58</v>
      </c>
      <c r="AU64" s="400">
        <v>63</v>
      </c>
      <c r="AV64" s="400">
        <v>61.33</v>
      </c>
      <c r="AW64" s="400"/>
      <c r="AX64" s="415">
        <v>73</v>
      </c>
      <c r="AY64" s="497"/>
      <c r="AZ64" s="400">
        <v>83</v>
      </c>
      <c r="BA64" s="400">
        <v>87</v>
      </c>
      <c r="BB64" s="400"/>
      <c r="BC64" s="415"/>
      <c r="BD64" s="555">
        <v>72</v>
      </c>
      <c r="BE64" s="400">
        <v>77</v>
      </c>
      <c r="BF64" s="400">
        <v>83</v>
      </c>
      <c r="BG64" s="400">
        <v>88</v>
      </c>
      <c r="BH64" s="415">
        <v>44</v>
      </c>
      <c r="BI64" s="414"/>
      <c r="BJ64" s="417"/>
      <c r="BK64" s="400"/>
      <c r="BL64" s="400"/>
      <c r="BM64" s="415"/>
      <c r="BN64" s="414"/>
      <c r="BO64" s="417"/>
      <c r="BP64" s="400"/>
      <c r="BQ64" s="415"/>
      <c r="BR64" s="406">
        <f t="shared" si="0"/>
        <v>63.8</v>
      </c>
      <c r="BS64" s="400">
        <v>65.38666666666667</v>
      </c>
      <c r="BT64" s="418">
        <v>64.400000000000006</v>
      </c>
      <c r="BU64" s="400">
        <v>70.94</v>
      </c>
      <c r="BV64" s="415">
        <v>61.32</v>
      </c>
    </row>
    <row r="65" spans="1:74">
      <c r="A65" s="390">
        <v>61</v>
      </c>
      <c r="B65" s="22" t="s">
        <v>83</v>
      </c>
      <c r="C65" s="455">
        <v>62</v>
      </c>
      <c r="D65" s="399">
        <v>68.33</v>
      </c>
      <c r="E65" s="399">
        <v>81.33</v>
      </c>
      <c r="F65" s="399">
        <v>77.599999999999994</v>
      </c>
      <c r="G65" s="413">
        <v>71.2</v>
      </c>
      <c r="H65" s="673">
        <v>4</v>
      </c>
      <c r="I65" s="682">
        <v>5</v>
      </c>
      <c r="J65" s="679">
        <v>4.5999999999999996</v>
      </c>
      <c r="K65" s="414">
        <v>55</v>
      </c>
      <c r="L65" s="400">
        <v>50</v>
      </c>
      <c r="M65" s="400">
        <v>80</v>
      </c>
      <c r="N65" s="400">
        <v>64.66</v>
      </c>
      <c r="O65" s="415">
        <v>51.75</v>
      </c>
      <c r="P65" s="472">
        <v>64</v>
      </c>
      <c r="Q65" s="400">
        <v>78</v>
      </c>
      <c r="R65" s="400">
        <v>63.66</v>
      </c>
      <c r="S65" s="400">
        <v>68.75</v>
      </c>
      <c r="T65" s="415">
        <v>71.8</v>
      </c>
      <c r="U65" s="467">
        <v>43</v>
      </c>
      <c r="V65" s="400"/>
      <c r="W65" s="403">
        <v>41</v>
      </c>
      <c r="X65" s="400"/>
      <c r="Y65" s="415">
        <v>70.75</v>
      </c>
      <c r="Z65" s="497"/>
      <c r="AA65" s="400"/>
      <c r="AB65" s="400">
        <v>70</v>
      </c>
      <c r="AC65" s="400"/>
      <c r="AD65" s="415"/>
      <c r="AE65" s="467"/>
      <c r="AF65" s="400"/>
      <c r="AG65" s="400"/>
      <c r="AH65" s="400"/>
      <c r="AI65" s="415">
        <v>48</v>
      </c>
      <c r="AJ65" s="497"/>
      <c r="AK65" s="400"/>
      <c r="AL65" s="400"/>
      <c r="AM65" s="400">
        <v>95</v>
      </c>
      <c r="AN65" s="416"/>
      <c r="AO65" s="528">
        <v>61</v>
      </c>
      <c r="AP65" s="404"/>
      <c r="AQ65" s="400"/>
      <c r="AR65" s="400">
        <v>98</v>
      </c>
      <c r="AS65" s="415"/>
      <c r="AT65" s="555"/>
      <c r="AU65" s="400"/>
      <c r="AV65" s="400"/>
      <c r="AW65" s="400"/>
      <c r="AX65" s="415"/>
      <c r="AY65" s="497"/>
      <c r="AZ65" s="400"/>
      <c r="BA65" s="400"/>
      <c r="BB65" s="400"/>
      <c r="BC65" s="415"/>
      <c r="BD65" s="555"/>
      <c r="BE65" s="400"/>
      <c r="BF65" s="400"/>
      <c r="BG65" s="400"/>
      <c r="BH65" s="415"/>
      <c r="BI65" s="414"/>
      <c r="BJ65" s="417"/>
      <c r="BK65" s="400"/>
      <c r="BL65" s="400"/>
      <c r="BM65" s="415"/>
      <c r="BN65" s="414"/>
      <c r="BO65" s="417"/>
      <c r="BP65" s="400"/>
      <c r="BQ65" s="415"/>
      <c r="BR65" s="406">
        <f t="shared" si="0"/>
        <v>57</v>
      </c>
      <c r="BS65" s="400">
        <v>65.88</v>
      </c>
      <c r="BT65" s="418">
        <v>67.19</v>
      </c>
      <c r="BU65" s="400">
        <v>80.8</v>
      </c>
      <c r="BV65" s="415">
        <v>62.7</v>
      </c>
    </row>
    <row r="66" spans="1:74">
      <c r="A66" s="390">
        <v>62</v>
      </c>
      <c r="B66" s="22" t="s">
        <v>84</v>
      </c>
      <c r="C66" s="455">
        <v>79</v>
      </c>
      <c r="D66" s="399">
        <v>73.88</v>
      </c>
      <c r="E66" s="399">
        <v>74.27</v>
      </c>
      <c r="F66" s="399">
        <v>78.16</v>
      </c>
      <c r="G66" s="413">
        <v>74.239999999999995</v>
      </c>
      <c r="H66" s="673">
        <v>4.55</v>
      </c>
      <c r="I66" s="682">
        <v>4.3</v>
      </c>
      <c r="J66" s="679">
        <v>4.8</v>
      </c>
      <c r="K66" s="414">
        <v>68</v>
      </c>
      <c r="L66" s="400">
        <v>66.5</v>
      </c>
      <c r="M66" s="400">
        <v>59.58</v>
      </c>
      <c r="N66" s="400">
        <v>63.14</v>
      </c>
      <c r="O66" s="415">
        <v>59.29</v>
      </c>
      <c r="P66" s="472">
        <v>76</v>
      </c>
      <c r="Q66" s="400">
        <v>68.44</v>
      </c>
      <c r="R66" s="400">
        <v>66.27</v>
      </c>
      <c r="S66" s="400">
        <v>68.819999999999993</v>
      </c>
      <c r="T66" s="415">
        <v>63.5</v>
      </c>
      <c r="U66" s="467">
        <v>70</v>
      </c>
      <c r="V66" s="400">
        <v>62.6</v>
      </c>
      <c r="W66" s="403">
        <v>72</v>
      </c>
      <c r="X66" s="400">
        <v>69.8</v>
      </c>
      <c r="Y66" s="415">
        <v>54.62</v>
      </c>
      <c r="Z66" s="497">
        <v>82</v>
      </c>
      <c r="AA66" s="400">
        <v>73</v>
      </c>
      <c r="AB66" s="400">
        <v>63.5</v>
      </c>
      <c r="AC66" s="400">
        <v>71.5</v>
      </c>
      <c r="AD66" s="415">
        <v>55</v>
      </c>
      <c r="AE66" s="467">
        <v>74</v>
      </c>
      <c r="AF66" s="400">
        <v>53</v>
      </c>
      <c r="AG66" s="400">
        <v>59.4</v>
      </c>
      <c r="AH66" s="400">
        <v>57.5</v>
      </c>
      <c r="AI66" s="415">
        <v>52.4</v>
      </c>
      <c r="AJ66" s="497">
        <v>57</v>
      </c>
      <c r="AK66" s="400"/>
      <c r="AL66" s="400"/>
      <c r="AM66" s="400">
        <v>70</v>
      </c>
      <c r="AN66" s="416">
        <v>66.33</v>
      </c>
      <c r="AO66" s="527">
        <v>55</v>
      </c>
      <c r="AP66" s="400">
        <v>57.5</v>
      </c>
      <c r="AQ66" s="400">
        <v>61</v>
      </c>
      <c r="AR66" s="400">
        <v>62.5</v>
      </c>
      <c r="AS66" s="415">
        <v>76.5</v>
      </c>
      <c r="AT66" s="555">
        <v>93</v>
      </c>
      <c r="AU66" s="400">
        <v>57</v>
      </c>
      <c r="AV66" s="400"/>
      <c r="AW66" s="400"/>
      <c r="AX66" s="415"/>
      <c r="AY66" s="497"/>
      <c r="AZ66" s="400"/>
      <c r="BA66" s="400"/>
      <c r="BB66" s="400">
        <v>77</v>
      </c>
      <c r="BC66" s="415"/>
      <c r="BD66" s="555">
        <v>80</v>
      </c>
      <c r="BE66" s="400">
        <v>70.75</v>
      </c>
      <c r="BF66" s="400"/>
      <c r="BG66" s="400">
        <v>77.75</v>
      </c>
      <c r="BH66" s="415">
        <v>76</v>
      </c>
      <c r="BI66" s="414"/>
      <c r="BJ66" s="417"/>
      <c r="BK66" s="400"/>
      <c r="BL66" s="400"/>
      <c r="BM66" s="415"/>
      <c r="BN66" s="414"/>
      <c r="BO66" s="417"/>
      <c r="BP66" s="400"/>
      <c r="BQ66" s="415"/>
      <c r="BR66" s="406">
        <f t="shared" si="0"/>
        <v>73.400000000000006</v>
      </c>
      <c r="BS66" s="400">
        <v>64.781000000000006</v>
      </c>
      <c r="BT66" s="418">
        <v>65.14</v>
      </c>
      <c r="BU66" s="400">
        <v>69.61</v>
      </c>
      <c r="BV66" s="415">
        <v>64.2</v>
      </c>
    </row>
    <row r="67" spans="1:74">
      <c r="A67" s="390">
        <v>63</v>
      </c>
      <c r="B67" s="22" t="s">
        <v>85</v>
      </c>
      <c r="C67" s="455">
        <v>82</v>
      </c>
      <c r="D67" s="399">
        <v>82.85</v>
      </c>
      <c r="E67" s="399">
        <v>85.21</v>
      </c>
      <c r="F67" s="399">
        <v>76.94</v>
      </c>
      <c r="G67" s="413">
        <v>81.349999999999994</v>
      </c>
      <c r="H67" s="673">
        <v>4.8899999999999997</v>
      </c>
      <c r="I67" s="682">
        <v>4.5999999999999996</v>
      </c>
      <c r="J67" s="679">
        <v>4.9000000000000004</v>
      </c>
      <c r="K67" s="414">
        <v>75</v>
      </c>
      <c r="L67" s="400">
        <v>72.88</v>
      </c>
      <c r="M67" s="400">
        <v>77.16</v>
      </c>
      <c r="N67" s="400">
        <v>71.650000000000006</v>
      </c>
      <c r="O67" s="415">
        <v>65.84</v>
      </c>
      <c r="P67" s="472">
        <v>76</v>
      </c>
      <c r="Q67" s="400">
        <v>74.66</v>
      </c>
      <c r="R67" s="400">
        <v>67</v>
      </c>
      <c r="S67" s="400">
        <v>66.94</v>
      </c>
      <c r="T67" s="415">
        <v>69.64</v>
      </c>
      <c r="U67" s="467">
        <v>79</v>
      </c>
      <c r="V67" s="400">
        <v>66.66</v>
      </c>
      <c r="W67" s="403">
        <v>56.33</v>
      </c>
      <c r="X67" s="400">
        <v>69.599999999999994</v>
      </c>
      <c r="Y67" s="415">
        <v>66.2</v>
      </c>
      <c r="Z67" s="497">
        <v>84</v>
      </c>
      <c r="AA67" s="400">
        <v>61.66</v>
      </c>
      <c r="AB67" s="400">
        <v>72.5</v>
      </c>
      <c r="AC67" s="400">
        <v>62</v>
      </c>
      <c r="AD67" s="415">
        <v>70</v>
      </c>
      <c r="AE67" s="467">
        <v>81</v>
      </c>
      <c r="AF67" s="400">
        <v>68.459999999999994</v>
      </c>
      <c r="AG67" s="400">
        <v>73.25</v>
      </c>
      <c r="AH67" s="400">
        <v>65.8</v>
      </c>
      <c r="AI67" s="415">
        <v>69.69</v>
      </c>
      <c r="AJ67" s="497">
        <v>61</v>
      </c>
      <c r="AK67" s="400">
        <v>67</v>
      </c>
      <c r="AL67" s="400">
        <v>53.33</v>
      </c>
      <c r="AM67" s="400">
        <v>43.5</v>
      </c>
      <c r="AN67" s="416">
        <v>67</v>
      </c>
      <c r="AO67" s="527">
        <v>57</v>
      </c>
      <c r="AP67" s="400">
        <v>60.75</v>
      </c>
      <c r="AQ67" s="400">
        <v>51</v>
      </c>
      <c r="AR67" s="400">
        <v>50.8</v>
      </c>
      <c r="AS67" s="415">
        <v>65</v>
      </c>
      <c r="AT67" s="555">
        <v>87</v>
      </c>
      <c r="AU67" s="400">
        <v>84</v>
      </c>
      <c r="AV67" s="400">
        <v>89.25</v>
      </c>
      <c r="AW67" s="400">
        <v>78.28</v>
      </c>
      <c r="AX67" s="415">
        <v>82.5</v>
      </c>
      <c r="AY67" s="497"/>
      <c r="AZ67" s="400"/>
      <c r="BA67" s="400">
        <v>62</v>
      </c>
      <c r="BB67" s="400"/>
      <c r="BC67" s="415">
        <v>60</v>
      </c>
      <c r="BD67" s="555">
        <v>92</v>
      </c>
      <c r="BE67" s="400">
        <v>78.5</v>
      </c>
      <c r="BF67" s="400">
        <v>74</v>
      </c>
      <c r="BG67" s="400">
        <v>73</v>
      </c>
      <c r="BH67" s="415"/>
      <c r="BI67" s="414"/>
      <c r="BJ67" s="417"/>
      <c r="BK67" s="400"/>
      <c r="BL67" s="400"/>
      <c r="BM67" s="415"/>
      <c r="BN67" s="414"/>
      <c r="BO67" s="417"/>
      <c r="BP67" s="400"/>
      <c r="BQ67" s="415"/>
      <c r="BR67" s="406">
        <f t="shared" si="0"/>
        <v>77.400000000000006</v>
      </c>
      <c r="BS67" s="400">
        <v>71.509090909090901</v>
      </c>
      <c r="BT67" s="418">
        <v>69.180000000000007</v>
      </c>
      <c r="BU67" s="400">
        <v>65.849999999999994</v>
      </c>
      <c r="BV67" s="415">
        <v>69.72</v>
      </c>
    </row>
    <row r="68" spans="1:74">
      <c r="A68" s="390">
        <v>64</v>
      </c>
      <c r="B68" s="22" t="s">
        <v>86</v>
      </c>
      <c r="C68" s="455">
        <v>74</v>
      </c>
      <c r="D68" s="399">
        <v>79.45</v>
      </c>
      <c r="E68" s="399">
        <v>77.900000000000006</v>
      </c>
      <c r="F68" s="399">
        <v>72.88</v>
      </c>
      <c r="G68" s="413">
        <v>74</v>
      </c>
      <c r="H68" s="673">
        <v>4.38</v>
      </c>
      <c r="I68" s="682">
        <v>4.7</v>
      </c>
      <c r="J68" s="679">
        <v>4.7</v>
      </c>
      <c r="K68" s="414">
        <v>66</v>
      </c>
      <c r="L68" s="400">
        <v>68.709999999999994</v>
      </c>
      <c r="M68" s="400">
        <v>69.09</v>
      </c>
      <c r="N68" s="400">
        <v>65.2</v>
      </c>
      <c r="O68" s="415">
        <v>55.5</v>
      </c>
      <c r="P68" s="472">
        <v>70</v>
      </c>
      <c r="Q68" s="400">
        <v>75.64</v>
      </c>
      <c r="R68" s="400">
        <v>69.13</v>
      </c>
      <c r="S68" s="400">
        <v>68.88</v>
      </c>
      <c r="T68" s="415">
        <v>68.400000000000006</v>
      </c>
      <c r="U68" s="467">
        <v>78</v>
      </c>
      <c r="V68" s="400">
        <v>64.5</v>
      </c>
      <c r="W68" s="403">
        <v>76.599999999999994</v>
      </c>
      <c r="X68" s="400">
        <v>76</v>
      </c>
      <c r="Y68" s="415">
        <v>69.83</v>
      </c>
      <c r="Z68" s="497">
        <v>65</v>
      </c>
      <c r="AA68" s="400">
        <v>69.2</v>
      </c>
      <c r="AB68" s="400">
        <v>73.33</v>
      </c>
      <c r="AC68" s="400">
        <v>74.599999999999994</v>
      </c>
      <c r="AD68" s="415">
        <v>62</v>
      </c>
      <c r="AE68" s="467">
        <v>53</v>
      </c>
      <c r="AF68" s="400">
        <v>53.94</v>
      </c>
      <c r="AG68" s="400">
        <v>55</v>
      </c>
      <c r="AH68" s="400">
        <v>53.57</v>
      </c>
      <c r="AI68" s="415">
        <v>55.78</v>
      </c>
      <c r="AJ68" s="497">
        <v>61</v>
      </c>
      <c r="AK68" s="400">
        <v>74</v>
      </c>
      <c r="AL68" s="400">
        <v>73.5</v>
      </c>
      <c r="AM68" s="400">
        <v>69.5</v>
      </c>
      <c r="AN68" s="416">
        <v>63.5</v>
      </c>
      <c r="AO68" s="527">
        <v>46</v>
      </c>
      <c r="AP68" s="400">
        <v>63.25</v>
      </c>
      <c r="AQ68" s="400">
        <v>81.66</v>
      </c>
      <c r="AR68" s="400">
        <v>51</v>
      </c>
      <c r="AS68" s="415">
        <v>57.66</v>
      </c>
      <c r="AT68" s="555">
        <v>63</v>
      </c>
      <c r="AU68" s="400">
        <v>70</v>
      </c>
      <c r="AV68" s="400">
        <v>69.099999999999994</v>
      </c>
      <c r="AW68" s="400">
        <v>73.66</v>
      </c>
      <c r="AX68" s="415">
        <v>81</v>
      </c>
      <c r="AY68" s="497">
        <v>60</v>
      </c>
      <c r="AZ68" s="400"/>
      <c r="BA68" s="400">
        <v>69</v>
      </c>
      <c r="BB68" s="400">
        <v>63.5</v>
      </c>
      <c r="BC68" s="415"/>
      <c r="BD68" s="555">
        <v>67</v>
      </c>
      <c r="BE68" s="400">
        <v>71</v>
      </c>
      <c r="BF68" s="400">
        <v>63.33</v>
      </c>
      <c r="BG68" s="400">
        <v>72</v>
      </c>
      <c r="BH68" s="415">
        <v>70.5</v>
      </c>
      <c r="BI68" s="414"/>
      <c r="BJ68" s="417"/>
      <c r="BK68" s="400"/>
      <c r="BL68" s="400"/>
      <c r="BM68" s="415"/>
      <c r="BN68" s="414"/>
      <c r="BO68" s="417"/>
      <c r="BP68" s="400"/>
      <c r="BQ68" s="415"/>
      <c r="BR68" s="406">
        <f t="shared" si="0"/>
        <v>63.909090909090907</v>
      </c>
      <c r="BS68" s="400">
        <v>69.125454545454559</v>
      </c>
      <c r="BT68" s="418">
        <v>70.69</v>
      </c>
      <c r="BU68" s="400">
        <v>67.34</v>
      </c>
      <c r="BV68" s="415">
        <v>65.81</v>
      </c>
    </row>
    <row r="69" spans="1:74">
      <c r="A69" s="390">
        <v>65</v>
      </c>
      <c r="B69" s="22" t="s">
        <v>87</v>
      </c>
      <c r="C69" s="455">
        <v>78</v>
      </c>
      <c r="D69" s="399">
        <v>81.540000000000006</v>
      </c>
      <c r="E69" s="399">
        <v>74</v>
      </c>
      <c r="F69" s="399">
        <v>78.209999999999994</v>
      </c>
      <c r="G69" s="413">
        <v>78.52</v>
      </c>
      <c r="H69" s="673">
        <v>4.71</v>
      </c>
      <c r="I69" s="682">
        <v>4.3</v>
      </c>
      <c r="J69" s="679">
        <v>4.7</v>
      </c>
      <c r="K69" s="414">
        <v>64</v>
      </c>
      <c r="L69" s="400">
        <v>64.61</v>
      </c>
      <c r="M69" s="400">
        <v>52.88</v>
      </c>
      <c r="N69" s="400">
        <v>61.46</v>
      </c>
      <c r="O69" s="415">
        <v>57.35</v>
      </c>
      <c r="P69" s="472">
        <v>76</v>
      </c>
      <c r="Q69" s="400">
        <v>73.25</v>
      </c>
      <c r="R69" s="400">
        <v>59.1</v>
      </c>
      <c r="S69" s="400">
        <v>70.069999999999993</v>
      </c>
      <c r="T69" s="415">
        <v>62.38</v>
      </c>
      <c r="U69" s="467">
        <v>74</v>
      </c>
      <c r="V69" s="400">
        <v>63.2</v>
      </c>
      <c r="W69" s="403">
        <v>67.5</v>
      </c>
      <c r="X69" s="400">
        <v>68.66</v>
      </c>
      <c r="Y69" s="415">
        <v>65.75</v>
      </c>
      <c r="Z69" s="497">
        <v>52</v>
      </c>
      <c r="AA69" s="400">
        <v>77</v>
      </c>
      <c r="AB69" s="400">
        <v>36</v>
      </c>
      <c r="AC69" s="400">
        <v>70.66</v>
      </c>
      <c r="AD69" s="415"/>
      <c r="AE69" s="467">
        <v>63</v>
      </c>
      <c r="AF69" s="400">
        <v>63.4</v>
      </c>
      <c r="AG69" s="400">
        <v>49</v>
      </c>
      <c r="AH69" s="400">
        <v>53.14</v>
      </c>
      <c r="AI69" s="415">
        <v>58.75</v>
      </c>
      <c r="AJ69" s="497">
        <v>67</v>
      </c>
      <c r="AK69" s="400">
        <v>68.75</v>
      </c>
      <c r="AL69" s="400">
        <v>59.5</v>
      </c>
      <c r="AM69" s="400">
        <v>71</v>
      </c>
      <c r="AN69" s="416">
        <v>65</v>
      </c>
      <c r="AO69" s="527">
        <v>60</v>
      </c>
      <c r="AP69" s="400">
        <v>64.2</v>
      </c>
      <c r="AQ69" s="400">
        <v>58.8</v>
      </c>
      <c r="AR69" s="400">
        <v>63</v>
      </c>
      <c r="AS69" s="415">
        <v>39</v>
      </c>
      <c r="AT69" s="555">
        <v>75</v>
      </c>
      <c r="AU69" s="400">
        <v>88</v>
      </c>
      <c r="AV69" s="400">
        <v>66</v>
      </c>
      <c r="AW69" s="400">
        <v>70.5</v>
      </c>
      <c r="AX69" s="415"/>
      <c r="AY69" s="497"/>
      <c r="AZ69" s="400"/>
      <c r="BA69" s="400"/>
      <c r="BB69" s="400"/>
      <c r="BC69" s="415"/>
      <c r="BD69" s="555">
        <v>79</v>
      </c>
      <c r="BE69" s="400">
        <v>85</v>
      </c>
      <c r="BF69" s="400"/>
      <c r="BG69" s="400">
        <v>86</v>
      </c>
      <c r="BH69" s="415">
        <v>90</v>
      </c>
      <c r="BI69" s="414"/>
      <c r="BJ69" s="417"/>
      <c r="BK69" s="400"/>
      <c r="BL69" s="400"/>
      <c r="BM69" s="415"/>
      <c r="BN69" s="414"/>
      <c r="BO69" s="417"/>
      <c r="BP69" s="400"/>
      <c r="BQ69" s="415"/>
      <c r="BR69" s="406">
        <f t="shared" ref="BR69:BR83" si="1">AVERAGE(C69,K69,P69,U69,Z69,AE69,AJ69,AO69,AT69,AY69,BD69,BI69,BN69)</f>
        <v>68.8</v>
      </c>
      <c r="BS69" s="400">
        <v>71.540909090909082</v>
      </c>
      <c r="BT69" s="418">
        <v>58.08</v>
      </c>
      <c r="BU69" s="400">
        <v>69.27</v>
      </c>
      <c r="BV69" s="415">
        <v>64.59</v>
      </c>
    </row>
    <row r="70" spans="1:74">
      <c r="A70" s="390">
        <v>66</v>
      </c>
      <c r="B70" s="22" t="s">
        <v>88</v>
      </c>
      <c r="C70" s="455">
        <v>78</v>
      </c>
      <c r="D70" s="399">
        <v>83.4</v>
      </c>
      <c r="E70" s="399">
        <v>80.180000000000007</v>
      </c>
      <c r="F70" s="399">
        <v>80.37</v>
      </c>
      <c r="G70" s="413">
        <v>75.44</v>
      </c>
      <c r="H70" s="673">
        <v>4.63</v>
      </c>
      <c r="I70" s="682">
        <v>4.5999999999999996</v>
      </c>
      <c r="J70" s="679">
        <v>4.5</v>
      </c>
      <c r="K70" s="414">
        <v>70</v>
      </c>
      <c r="L70" s="400">
        <v>66</v>
      </c>
      <c r="M70" s="400">
        <v>67.400000000000006</v>
      </c>
      <c r="N70" s="400">
        <v>63.48</v>
      </c>
      <c r="O70" s="415">
        <v>61.03</v>
      </c>
      <c r="P70" s="472">
        <v>75</v>
      </c>
      <c r="Q70" s="400">
        <v>64.92</v>
      </c>
      <c r="R70" s="400">
        <v>65.709999999999994</v>
      </c>
      <c r="S70" s="400">
        <v>66.599999999999994</v>
      </c>
      <c r="T70" s="415">
        <v>67.23</v>
      </c>
      <c r="U70" s="467">
        <v>58</v>
      </c>
      <c r="V70" s="400">
        <v>58</v>
      </c>
      <c r="W70" s="403">
        <v>66.5</v>
      </c>
      <c r="X70" s="400">
        <v>59.4</v>
      </c>
      <c r="Y70" s="415">
        <v>63</v>
      </c>
      <c r="Z70" s="497"/>
      <c r="AA70" s="400">
        <v>84.33</v>
      </c>
      <c r="AB70" s="400">
        <v>70</v>
      </c>
      <c r="AC70" s="400">
        <v>68</v>
      </c>
      <c r="AD70" s="415">
        <v>70.5</v>
      </c>
      <c r="AE70" s="467">
        <v>77</v>
      </c>
      <c r="AF70" s="400">
        <v>54.66</v>
      </c>
      <c r="AG70" s="400">
        <v>68.2</v>
      </c>
      <c r="AH70" s="400">
        <v>57.75</v>
      </c>
      <c r="AI70" s="415">
        <v>58.26</v>
      </c>
      <c r="AJ70" s="497">
        <v>67</v>
      </c>
      <c r="AK70" s="400">
        <v>62.88</v>
      </c>
      <c r="AL70" s="400">
        <v>62</v>
      </c>
      <c r="AM70" s="400">
        <v>59.83</v>
      </c>
      <c r="AN70" s="416">
        <v>73.760000000000005</v>
      </c>
      <c r="AO70" s="527">
        <v>71</v>
      </c>
      <c r="AP70" s="400">
        <v>66.61</v>
      </c>
      <c r="AQ70" s="400">
        <v>62.2</v>
      </c>
      <c r="AR70" s="400">
        <v>65.8</v>
      </c>
      <c r="AS70" s="415">
        <v>65.5</v>
      </c>
      <c r="AT70" s="555">
        <v>74</v>
      </c>
      <c r="AU70" s="400">
        <v>75</v>
      </c>
      <c r="AV70" s="400">
        <v>77</v>
      </c>
      <c r="AW70" s="400"/>
      <c r="AX70" s="415"/>
      <c r="AY70" s="497"/>
      <c r="AZ70" s="400"/>
      <c r="BA70" s="400"/>
      <c r="BB70" s="400"/>
      <c r="BC70" s="415"/>
      <c r="BD70" s="555"/>
      <c r="BE70" s="400">
        <v>76.25</v>
      </c>
      <c r="BF70" s="400">
        <v>63</v>
      </c>
      <c r="BG70" s="400">
        <v>71</v>
      </c>
      <c r="BH70" s="415">
        <v>76.25</v>
      </c>
      <c r="BI70" s="414"/>
      <c r="BJ70" s="417"/>
      <c r="BK70" s="400"/>
      <c r="BL70" s="400"/>
      <c r="BM70" s="415"/>
      <c r="BN70" s="414"/>
      <c r="BO70" s="417"/>
      <c r="BP70" s="400"/>
      <c r="BQ70" s="415"/>
      <c r="BR70" s="406">
        <f t="shared" si="1"/>
        <v>71.25</v>
      </c>
      <c r="BS70" s="400">
        <v>69.11363636363636</v>
      </c>
      <c r="BT70" s="418">
        <v>68.2</v>
      </c>
      <c r="BU70" s="400">
        <v>65.8</v>
      </c>
      <c r="BV70" s="415">
        <v>67.88</v>
      </c>
    </row>
    <row r="71" spans="1:74">
      <c r="A71" s="390">
        <v>67</v>
      </c>
      <c r="B71" s="22" t="s">
        <v>89</v>
      </c>
      <c r="C71" s="455">
        <v>72</v>
      </c>
      <c r="D71" s="399">
        <v>81.62</v>
      </c>
      <c r="E71" s="399">
        <v>74.09</v>
      </c>
      <c r="F71" s="399">
        <v>69.37</v>
      </c>
      <c r="G71" s="413">
        <v>74.3</v>
      </c>
      <c r="H71" s="673">
        <v>5</v>
      </c>
      <c r="I71" s="682"/>
      <c r="J71" s="679">
        <v>4.8</v>
      </c>
      <c r="K71" s="414">
        <v>36</v>
      </c>
      <c r="L71" s="400">
        <v>58.66</v>
      </c>
      <c r="M71" s="400">
        <v>49.88</v>
      </c>
      <c r="N71" s="400">
        <v>54.5</v>
      </c>
      <c r="O71" s="415">
        <v>56</v>
      </c>
      <c r="P71" s="472">
        <v>60</v>
      </c>
      <c r="Q71" s="400">
        <v>73.5</v>
      </c>
      <c r="R71" s="400">
        <v>56.71</v>
      </c>
      <c r="S71" s="400">
        <v>68.25</v>
      </c>
      <c r="T71" s="415">
        <v>64.400000000000006</v>
      </c>
      <c r="U71" s="468"/>
      <c r="V71" s="404">
        <v>88</v>
      </c>
      <c r="W71" s="418">
        <v>68</v>
      </c>
      <c r="X71" s="400"/>
      <c r="Y71" s="415">
        <v>54</v>
      </c>
      <c r="Z71" s="497"/>
      <c r="AA71" s="400"/>
      <c r="AB71" s="400"/>
      <c r="AC71" s="400">
        <v>68</v>
      </c>
      <c r="AD71" s="415"/>
      <c r="AE71" s="467">
        <v>47</v>
      </c>
      <c r="AF71" s="400">
        <v>51</v>
      </c>
      <c r="AG71" s="400">
        <v>45.75</v>
      </c>
      <c r="AH71" s="400">
        <v>60</v>
      </c>
      <c r="AI71" s="415">
        <v>49.2</v>
      </c>
      <c r="AJ71" s="497">
        <v>90</v>
      </c>
      <c r="AK71" s="400"/>
      <c r="AL71" s="400">
        <v>55</v>
      </c>
      <c r="AM71" s="400"/>
      <c r="AN71" s="416"/>
      <c r="AO71" s="527">
        <v>89</v>
      </c>
      <c r="AP71" s="400">
        <v>68</v>
      </c>
      <c r="AQ71" s="400">
        <v>55</v>
      </c>
      <c r="AR71" s="400">
        <v>37.5</v>
      </c>
      <c r="AS71" s="415"/>
      <c r="AT71" s="555"/>
      <c r="AU71" s="400"/>
      <c r="AV71" s="400"/>
      <c r="AW71" s="400"/>
      <c r="AX71" s="415">
        <v>34</v>
      </c>
      <c r="AY71" s="497"/>
      <c r="AZ71" s="400"/>
      <c r="BA71" s="400"/>
      <c r="BB71" s="400"/>
      <c r="BC71" s="415"/>
      <c r="BD71" s="555"/>
      <c r="BE71" s="400"/>
      <c r="BF71" s="400"/>
      <c r="BG71" s="400"/>
      <c r="BH71" s="415"/>
      <c r="BI71" s="414"/>
      <c r="BJ71" s="417"/>
      <c r="BK71" s="400"/>
      <c r="BL71" s="400"/>
      <c r="BM71" s="415"/>
      <c r="BN71" s="414"/>
      <c r="BO71" s="417"/>
      <c r="BP71" s="400"/>
      <c r="BQ71" s="415"/>
      <c r="BR71" s="406">
        <f t="shared" si="1"/>
        <v>65.666666666666671</v>
      </c>
      <c r="BS71" s="400">
        <v>68.364285714285714</v>
      </c>
      <c r="BT71" s="418">
        <v>57.77</v>
      </c>
      <c r="BU71" s="400">
        <v>59.6</v>
      </c>
      <c r="BV71" s="415">
        <v>55.31</v>
      </c>
    </row>
    <row r="72" spans="1:74">
      <c r="A72" s="390">
        <v>68</v>
      </c>
      <c r="B72" s="22" t="s">
        <v>90</v>
      </c>
      <c r="C72" s="455">
        <v>73</v>
      </c>
      <c r="D72" s="399">
        <v>79.75</v>
      </c>
      <c r="E72" s="399">
        <v>69.400000000000006</v>
      </c>
      <c r="F72" s="399">
        <v>81.760000000000005</v>
      </c>
      <c r="G72" s="413">
        <v>66.09</v>
      </c>
      <c r="H72" s="673">
        <v>4.5</v>
      </c>
      <c r="I72" s="682">
        <v>5</v>
      </c>
      <c r="J72" s="679">
        <v>4.5</v>
      </c>
      <c r="K72" s="414">
        <v>67</v>
      </c>
      <c r="L72" s="400">
        <v>74.5</v>
      </c>
      <c r="M72" s="400">
        <v>68</v>
      </c>
      <c r="N72" s="400">
        <v>63.72</v>
      </c>
      <c r="O72" s="415">
        <v>43.44</v>
      </c>
      <c r="P72" s="472">
        <v>84</v>
      </c>
      <c r="Q72" s="400">
        <v>57</v>
      </c>
      <c r="R72" s="400">
        <v>54.75</v>
      </c>
      <c r="S72" s="400">
        <v>62.2</v>
      </c>
      <c r="T72" s="415">
        <v>50.75</v>
      </c>
      <c r="U72" s="467"/>
      <c r="V72" s="400">
        <v>75</v>
      </c>
      <c r="W72" s="400">
        <v>53</v>
      </c>
      <c r="X72" s="400">
        <v>86</v>
      </c>
      <c r="Y72" s="415">
        <v>77</v>
      </c>
      <c r="Z72" s="497"/>
      <c r="AA72" s="400"/>
      <c r="AB72" s="400"/>
      <c r="AC72" s="400"/>
      <c r="AD72" s="415">
        <v>66</v>
      </c>
      <c r="AE72" s="467">
        <v>58</v>
      </c>
      <c r="AF72" s="400"/>
      <c r="AG72" s="400">
        <v>58</v>
      </c>
      <c r="AH72" s="400">
        <v>57</v>
      </c>
      <c r="AI72" s="415">
        <v>47.66</v>
      </c>
      <c r="AJ72" s="497"/>
      <c r="AK72" s="400">
        <v>72</v>
      </c>
      <c r="AL72" s="400">
        <v>41</v>
      </c>
      <c r="AM72" s="400">
        <v>69</v>
      </c>
      <c r="AN72" s="416">
        <v>51</v>
      </c>
      <c r="AO72" s="527">
        <v>55</v>
      </c>
      <c r="AP72" s="400">
        <v>63</v>
      </c>
      <c r="AQ72" s="400">
        <v>61</v>
      </c>
      <c r="AR72" s="400">
        <v>72</v>
      </c>
      <c r="AS72" s="415">
        <v>44</v>
      </c>
      <c r="AT72" s="555"/>
      <c r="AU72" s="400"/>
      <c r="AV72" s="400"/>
      <c r="AW72" s="400">
        <v>55</v>
      </c>
      <c r="AX72" s="415"/>
      <c r="AY72" s="497"/>
      <c r="AZ72" s="400"/>
      <c r="BA72" s="400"/>
      <c r="BB72" s="400"/>
      <c r="BC72" s="415"/>
      <c r="BD72" s="555"/>
      <c r="BE72" s="400"/>
      <c r="BF72" s="400"/>
      <c r="BG72" s="400">
        <v>72</v>
      </c>
      <c r="BH72" s="415"/>
      <c r="BI72" s="414"/>
      <c r="BJ72" s="417"/>
      <c r="BK72" s="400"/>
      <c r="BL72" s="400"/>
      <c r="BM72" s="415"/>
      <c r="BN72" s="414"/>
      <c r="BO72" s="417"/>
      <c r="BP72" s="400"/>
      <c r="BQ72" s="415"/>
      <c r="BR72" s="406">
        <f t="shared" si="1"/>
        <v>67.400000000000006</v>
      </c>
      <c r="BS72" s="400">
        <v>68.458571428571432</v>
      </c>
      <c r="BT72" s="418">
        <v>57.87</v>
      </c>
      <c r="BU72" s="400">
        <v>68.739999999999995</v>
      </c>
      <c r="BV72" s="415">
        <v>55.74</v>
      </c>
    </row>
    <row r="73" spans="1:74">
      <c r="A73" s="390">
        <v>69</v>
      </c>
      <c r="B73" s="22" t="s">
        <v>91</v>
      </c>
      <c r="C73" s="455">
        <v>77</v>
      </c>
      <c r="D73" s="399">
        <v>85.94</v>
      </c>
      <c r="E73" s="399">
        <v>81.81</v>
      </c>
      <c r="F73" s="399">
        <v>76.73</v>
      </c>
      <c r="G73" s="413">
        <v>73.27</v>
      </c>
      <c r="H73" s="673">
        <v>4.38</v>
      </c>
      <c r="I73" s="682">
        <v>4.5</v>
      </c>
      <c r="J73" s="679">
        <v>4.5</v>
      </c>
      <c r="K73" s="414">
        <v>65</v>
      </c>
      <c r="L73" s="400">
        <v>70.3</v>
      </c>
      <c r="M73" s="400">
        <v>66.41</v>
      </c>
      <c r="N73" s="400">
        <v>61.88</v>
      </c>
      <c r="O73" s="415">
        <v>59.26</v>
      </c>
      <c r="P73" s="472">
        <v>74</v>
      </c>
      <c r="Q73" s="400">
        <v>80.16</v>
      </c>
      <c r="R73" s="400">
        <v>70.290000000000006</v>
      </c>
      <c r="S73" s="400">
        <v>69.95</v>
      </c>
      <c r="T73" s="415">
        <v>80.55</v>
      </c>
      <c r="U73" s="467">
        <v>68</v>
      </c>
      <c r="V73" s="400">
        <v>75.430000000000007</v>
      </c>
      <c r="W73" s="403">
        <v>73.66</v>
      </c>
      <c r="X73" s="400">
        <v>79.8</v>
      </c>
      <c r="Y73" s="415">
        <v>61</v>
      </c>
      <c r="Z73" s="497"/>
      <c r="AA73" s="400">
        <v>76.5</v>
      </c>
      <c r="AB73" s="400">
        <v>69.83</v>
      </c>
      <c r="AC73" s="400">
        <v>80</v>
      </c>
      <c r="AD73" s="415">
        <v>63</v>
      </c>
      <c r="AE73" s="467">
        <v>65</v>
      </c>
      <c r="AF73" s="400">
        <v>66.14</v>
      </c>
      <c r="AG73" s="400">
        <v>63.25</v>
      </c>
      <c r="AH73" s="400">
        <v>51.12</v>
      </c>
      <c r="AI73" s="415">
        <v>56.33</v>
      </c>
      <c r="AJ73" s="497">
        <v>53</v>
      </c>
      <c r="AK73" s="400">
        <v>90</v>
      </c>
      <c r="AL73" s="400">
        <v>76</v>
      </c>
      <c r="AM73" s="400">
        <v>79.25</v>
      </c>
      <c r="AN73" s="416">
        <v>56.3</v>
      </c>
      <c r="AO73" s="527">
        <v>57</v>
      </c>
      <c r="AP73" s="400">
        <v>96</v>
      </c>
      <c r="AQ73" s="400">
        <v>71.599999999999994</v>
      </c>
      <c r="AR73" s="400">
        <v>59.2</v>
      </c>
      <c r="AS73" s="415">
        <v>51.1</v>
      </c>
      <c r="AT73" s="555">
        <v>67</v>
      </c>
      <c r="AU73" s="400">
        <v>74</v>
      </c>
      <c r="AV73" s="400"/>
      <c r="AW73" s="400">
        <v>81</v>
      </c>
      <c r="AX73" s="415">
        <v>66.75</v>
      </c>
      <c r="AY73" s="497"/>
      <c r="AZ73" s="400"/>
      <c r="BA73" s="400">
        <v>87</v>
      </c>
      <c r="BB73" s="400"/>
      <c r="BC73" s="415">
        <v>65.5</v>
      </c>
      <c r="BD73" s="555">
        <v>68</v>
      </c>
      <c r="BE73" s="400">
        <v>79</v>
      </c>
      <c r="BF73" s="400">
        <v>58.11</v>
      </c>
      <c r="BG73" s="400">
        <v>69</v>
      </c>
      <c r="BH73" s="415">
        <v>64.3</v>
      </c>
      <c r="BI73" s="414"/>
      <c r="BJ73" s="417"/>
      <c r="BK73" s="400"/>
      <c r="BL73" s="400"/>
      <c r="BM73" s="415">
        <v>47</v>
      </c>
      <c r="BN73" s="414"/>
      <c r="BO73" s="417"/>
      <c r="BP73" s="400"/>
      <c r="BQ73" s="415"/>
      <c r="BR73" s="406">
        <f t="shared" si="1"/>
        <v>66</v>
      </c>
      <c r="BS73" s="400">
        <v>78.66</v>
      </c>
      <c r="BT73" s="418">
        <v>71.790000000000006</v>
      </c>
      <c r="BU73" s="400">
        <v>70.790000000000006</v>
      </c>
      <c r="BV73" s="415">
        <v>62.03</v>
      </c>
    </row>
    <row r="74" spans="1:74">
      <c r="A74" s="390">
        <v>70</v>
      </c>
      <c r="B74" s="22" t="s">
        <v>92</v>
      </c>
      <c r="C74" s="455">
        <v>78</v>
      </c>
      <c r="D74" s="399">
        <v>82.54</v>
      </c>
      <c r="E74" s="399">
        <v>75.03</v>
      </c>
      <c r="F74" s="399">
        <v>68.510000000000005</v>
      </c>
      <c r="G74" s="413"/>
      <c r="H74" s="673">
        <v>4.16</v>
      </c>
      <c r="I74" s="682">
        <v>4.3</v>
      </c>
      <c r="J74" s="679"/>
      <c r="K74" s="414">
        <v>60</v>
      </c>
      <c r="L74" s="400">
        <v>68.25</v>
      </c>
      <c r="M74" s="400">
        <v>59.75</v>
      </c>
      <c r="N74" s="400">
        <v>60.95</v>
      </c>
      <c r="O74" s="415"/>
      <c r="P74" s="472">
        <v>62</v>
      </c>
      <c r="Q74" s="400">
        <v>68.3</v>
      </c>
      <c r="R74" s="400">
        <v>57.42</v>
      </c>
      <c r="S74" s="400">
        <v>64.12</v>
      </c>
      <c r="T74" s="415"/>
      <c r="U74" s="467">
        <v>56</v>
      </c>
      <c r="V74" s="400">
        <v>58.5</v>
      </c>
      <c r="W74" s="403">
        <v>59.35</v>
      </c>
      <c r="X74" s="400">
        <v>56.1</v>
      </c>
      <c r="Y74" s="415"/>
      <c r="Z74" s="497">
        <v>68</v>
      </c>
      <c r="AA74" s="400">
        <v>51</v>
      </c>
      <c r="AB74" s="400">
        <v>63.6</v>
      </c>
      <c r="AC74" s="400">
        <v>49</v>
      </c>
      <c r="AD74" s="415"/>
      <c r="AE74" s="467">
        <v>76</v>
      </c>
      <c r="AF74" s="400">
        <v>65.5</v>
      </c>
      <c r="AG74" s="400">
        <v>56.78</v>
      </c>
      <c r="AH74" s="400">
        <v>63.08</v>
      </c>
      <c r="AI74" s="415"/>
      <c r="AJ74" s="497">
        <v>78</v>
      </c>
      <c r="AK74" s="400">
        <v>78.540000000000006</v>
      </c>
      <c r="AL74" s="400">
        <v>66.5</v>
      </c>
      <c r="AM74" s="400">
        <v>51.4</v>
      </c>
      <c r="AN74" s="416"/>
      <c r="AO74" s="527">
        <v>62</v>
      </c>
      <c r="AP74" s="400">
        <v>64.5</v>
      </c>
      <c r="AQ74" s="400">
        <v>56</v>
      </c>
      <c r="AR74" s="400">
        <v>46.11</v>
      </c>
      <c r="AS74" s="415"/>
      <c r="AT74" s="555">
        <v>81</v>
      </c>
      <c r="AU74" s="400">
        <v>72</v>
      </c>
      <c r="AV74" s="400">
        <v>67</v>
      </c>
      <c r="AW74" s="400">
        <v>71.5</v>
      </c>
      <c r="AX74" s="415"/>
      <c r="AY74" s="497"/>
      <c r="AZ74" s="400"/>
      <c r="BA74" s="400"/>
      <c r="BB74" s="400"/>
      <c r="BC74" s="415"/>
      <c r="BD74" s="555">
        <v>75</v>
      </c>
      <c r="BE74" s="400">
        <v>83</v>
      </c>
      <c r="BF74" s="400">
        <v>75.400000000000006</v>
      </c>
      <c r="BG74" s="400">
        <v>69.3</v>
      </c>
      <c r="BH74" s="415"/>
      <c r="BI74" s="414"/>
      <c r="BJ74" s="417"/>
      <c r="BK74" s="400"/>
      <c r="BL74" s="400"/>
      <c r="BM74" s="415"/>
      <c r="BN74" s="414"/>
      <c r="BO74" s="417"/>
      <c r="BP74" s="400"/>
      <c r="BQ74" s="415"/>
      <c r="BR74" s="406">
        <f t="shared" si="1"/>
        <v>69.599999999999994</v>
      </c>
      <c r="BS74" s="400">
        <v>68.713636363636382</v>
      </c>
      <c r="BT74" s="418">
        <v>63.68</v>
      </c>
      <c r="BU74" s="400">
        <v>60</v>
      </c>
      <c r="BV74" s="415"/>
    </row>
    <row r="75" spans="1:74">
      <c r="A75" s="390">
        <v>71</v>
      </c>
      <c r="B75" s="22" t="s">
        <v>164</v>
      </c>
      <c r="C75" s="455">
        <v>73</v>
      </c>
      <c r="D75" s="399">
        <v>73.42</v>
      </c>
      <c r="E75" s="399"/>
      <c r="F75" s="399"/>
      <c r="G75" s="413"/>
      <c r="H75" s="673">
        <v>4.46</v>
      </c>
      <c r="I75" s="682"/>
      <c r="J75" s="679"/>
      <c r="K75" s="414">
        <v>63</v>
      </c>
      <c r="L75" s="400">
        <v>62.66</v>
      </c>
      <c r="M75" s="400"/>
      <c r="N75" s="400"/>
      <c r="O75" s="415"/>
      <c r="P75" s="472">
        <v>77</v>
      </c>
      <c r="Q75" s="400">
        <v>60.44</v>
      </c>
      <c r="R75" s="400"/>
      <c r="S75" s="400"/>
      <c r="T75" s="415"/>
      <c r="U75" s="467">
        <v>70</v>
      </c>
      <c r="V75" s="400">
        <v>55.14</v>
      </c>
      <c r="W75" s="403"/>
      <c r="X75" s="400"/>
      <c r="Y75" s="415"/>
      <c r="Z75" s="497">
        <v>81</v>
      </c>
      <c r="AA75" s="400">
        <v>71</v>
      </c>
      <c r="AB75" s="400"/>
      <c r="AC75" s="400"/>
      <c r="AD75" s="415"/>
      <c r="AE75" s="467">
        <v>58</v>
      </c>
      <c r="AF75" s="400">
        <v>41</v>
      </c>
      <c r="AG75" s="400"/>
      <c r="AH75" s="400"/>
      <c r="AI75" s="415"/>
      <c r="AJ75" s="497"/>
      <c r="AK75" s="400">
        <v>42.8</v>
      </c>
      <c r="AL75" s="400"/>
      <c r="AM75" s="400"/>
      <c r="AN75" s="416"/>
      <c r="AO75" s="527"/>
      <c r="AP75" s="400">
        <v>38.5</v>
      </c>
      <c r="AQ75" s="400"/>
      <c r="AR75" s="400"/>
      <c r="AS75" s="415"/>
      <c r="AT75" s="555">
        <v>65</v>
      </c>
      <c r="AU75" s="400">
        <v>55</v>
      </c>
      <c r="AV75" s="400"/>
      <c r="AW75" s="400"/>
      <c r="AX75" s="415"/>
      <c r="AY75" s="497"/>
      <c r="AZ75" s="400"/>
      <c r="BA75" s="400"/>
      <c r="BB75" s="400"/>
      <c r="BC75" s="415"/>
      <c r="BD75" s="555">
        <v>74</v>
      </c>
      <c r="BE75" s="400">
        <v>62</v>
      </c>
      <c r="BF75" s="400"/>
      <c r="BG75" s="400"/>
      <c r="BH75" s="415"/>
      <c r="BI75" s="414"/>
      <c r="BJ75" s="417"/>
      <c r="BK75" s="400"/>
      <c r="BL75" s="400"/>
      <c r="BM75" s="415"/>
      <c r="BN75" s="414"/>
      <c r="BO75" s="417"/>
      <c r="BP75" s="400"/>
      <c r="BQ75" s="415"/>
      <c r="BR75" s="406">
        <f t="shared" si="1"/>
        <v>70.125</v>
      </c>
      <c r="BS75" s="400">
        <v>56.196000000000005</v>
      </c>
      <c r="BT75" s="418"/>
      <c r="BU75" s="400"/>
      <c r="BV75" s="415"/>
    </row>
    <row r="76" spans="1:74">
      <c r="A76" s="390">
        <v>72</v>
      </c>
      <c r="B76" s="22" t="s">
        <v>163</v>
      </c>
      <c r="C76" s="455">
        <v>79</v>
      </c>
      <c r="D76" s="399">
        <v>76.37</v>
      </c>
      <c r="E76" s="399"/>
      <c r="F76" s="399"/>
      <c r="G76" s="413"/>
      <c r="H76" s="673">
        <v>4.38</v>
      </c>
      <c r="I76" s="682"/>
      <c r="J76" s="679"/>
      <c r="K76" s="414">
        <v>58</v>
      </c>
      <c r="L76" s="400">
        <v>59.21</v>
      </c>
      <c r="M76" s="400"/>
      <c r="N76" s="400"/>
      <c r="O76" s="415"/>
      <c r="P76" s="472">
        <v>67</v>
      </c>
      <c r="Q76" s="400">
        <v>64.459999999999994</v>
      </c>
      <c r="R76" s="400"/>
      <c r="S76" s="400"/>
      <c r="T76" s="415"/>
      <c r="U76" s="467">
        <v>75</v>
      </c>
      <c r="V76" s="400">
        <v>42.85</v>
      </c>
      <c r="W76" s="403"/>
      <c r="X76" s="400"/>
      <c r="Y76" s="415"/>
      <c r="Z76" s="497">
        <v>80</v>
      </c>
      <c r="AA76" s="400">
        <v>74</v>
      </c>
      <c r="AB76" s="400"/>
      <c r="AC76" s="400"/>
      <c r="AD76" s="415"/>
      <c r="AE76" s="467">
        <v>51</v>
      </c>
      <c r="AF76" s="400">
        <v>48.2</v>
      </c>
      <c r="AG76" s="400"/>
      <c r="AH76" s="400"/>
      <c r="AI76" s="415"/>
      <c r="AJ76" s="497">
        <v>87</v>
      </c>
      <c r="AK76" s="400">
        <v>65</v>
      </c>
      <c r="AL76" s="400"/>
      <c r="AM76" s="400"/>
      <c r="AN76" s="416"/>
      <c r="AO76" s="527">
        <v>73</v>
      </c>
      <c r="AP76" s="400">
        <v>65.66</v>
      </c>
      <c r="AQ76" s="400"/>
      <c r="AR76" s="400"/>
      <c r="AS76" s="415"/>
      <c r="AT76" s="555">
        <v>79</v>
      </c>
      <c r="AU76" s="400">
        <v>62</v>
      </c>
      <c r="AV76" s="400"/>
      <c r="AW76" s="400"/>
      <c r="AX76" s="415"/>
      <c r="AY76" s="497">
        <v>45</v>
      </c>
      <c r="AZ76" s="400">
        <v>92</v>
      </c>
      <c r="BA76" s="400"/>
      <c r="BB76" s="400"/>
      <c r="BC76" s="415"/>
      <c r="BD76" s="555">
        <v>73</v>
      </c>
      <c r="BE76" s="400">
        <v>67.33</v>
      </c>
      <c r="BF76" s="400"/>
      <c r="BG76" s="400"/>
      <c r="BH76" s="415"/>
      <c r="BI76" s="414"/>
      <c r="BJ76" s="417"/>
      <c r="BK76" s="400"/>
      <c r="BL76" s="400"/>
      <c r="BM76" s="415"/>
      <c r="BN76" s="414"/>
      <c r="BO76" s="417"/>
      <c r="BP76" s="400"/>
      <c r="BQ76" s="415"/>
      <c r="BR76" s="406">
        <f t="shared" si="1"/>
        <v>69.727272727272734</v>
      </c>
      <c r="BS76" s="400">
        <v>65.189090909090908</v>
      </c>
      <c r="BT76" s="418"/>
      <c r="BU76" s="400"/>
      <c r="BV76" s="415"/>
    </row>
    <row r="77" spans="1:74">
      <c r="A77" s="390">
        <v>73</v>
      </c>
      <c r="B77" s="22" t="s">
        <v>93</v>
      </c>
      <c r="C77" s="455">
        <v>61</v>
      </c>
      <c r="D77" s="399">
        <v>73.66</v>
      </c>
      <c r="E77" s="399">
        <v>59</v>
      </c>
      <c r="F77" s="399">
        <v>72.69</v>
      </c>
      <c r="G77" s="413">
        <v>64.599999999999994</v>
      </c>
      <c r="H77" s="673">
        <v>5</v>
      </c>
      <c r="I77" s="682"/>
      <c r="J77" s="679">
        <v>5</v>
      </c>
      <c r="K77" s="414">
        <v>63</v>
      </c>
      <c r="L77" s="400">
        <v>54.5</v>
      </c>
      <c r="M77" s="400">
        <v>56</v>
      </c>
      <c r="N77" s="400">
        <v>51.92</v>
      </c>
      <c r="O77" s="415">
        <v>56.2</v>
      </c>
      <c r="P77" s="472">
        <v>67</v>
      </c>
      <c r="Q77" s="400">
        <v>56</v>
      </c>
      <c r="R77" s="400">
        <v>60</v>
      </c>
      <c r="S77" s="400">
        <v>56.83</v>
      </c>
      <c r="T77" s="415">
        <v>59</v>
      </c>
      <c r="U77" s="467"/>
      <c r="V77" s="400">
        <v>57</v>
      </c>
      <c r="W77" s="403"/>
      <c r="X77" s="400"/>
      <c r="Y77" s="415"/>
      <c r="Z77" s="497"/>
      <c r="AA77" s="400"/>
      <c r="AB77" s="400"/>
      <c r="AC77" s="400"/>
      <c r="AD77" s="415"/>
      <c r="AE77" s="414"/>
      <c r="AF77" s="400">
        <v>47.66</v>
      </c>
      <c r="AG77" s="400"/>
      <c r="AH77" s="400">
        <v>48.2</v>
      </c>
      <c r="AI77" s="415">
        <v>48</v>
      </c>
      <c r="AJ77" s="497"/>
      <c r="AK77" s="400">
        <v>33</v>
      </c>
      <c r="AL77" s="400"/>
      <c r="AM77" s="400"/>
      <c r="AN77" s="416"/>
      <c r="AO77" s="527"/>
      <c r="AP77" s="400">
        <v>48</v>
      </c>
      <c r="AQ77" s="400"/>
      <c r="AR77" s="400">
        <v>40</v>
      </c>
      <c r="AS77" s="415"/>
      <c r="AT77" s="555"/>
      <c r="AU77" s="400"/>
      <c r="AV77" s="400"/>
      <c r="AW77" s="400"/>
      <c r="AX77" s="415">
        <v>76.5</v>
      </c>
      <c r="AY77" s="497"/>
      <c r="AZ77" s="400">
        <v>61</v>
      </c>
      <c r="BA77" s="400"/>
      <c r="BB77" s="400"/>
      <c r="BC77" s="415">
        <v>55</v>
      </c>
      <c r="BD77" s="555"/>
      <c r="BE77" s="400"/>
      <c r="BF77" s="400"/>
      <c r="BG77" s="400"/>
      <c r="BH77" s="415"/>
      <c r="BI77" s="414"/>
      <c r="BJ77" s="417"/>
      <c r="BK77" s="400"/>
      <c r="BL77" s="400"/>
      <c r="BM77" s="415"/>
      <c r="BN77" s="414"/>
      <c r="BO77" s="417"/>
      <c r="BP77" s="400"/>
      <c r="BQ77" s="415"/>
      <c r="BR77" s="406">
        <f t="shared" si="1"/>
        <v>63.666666666666664</v>
      </c>
      <c r="BS77" s="400">
        <v>54.349999999999994</v>
      </c>
      <c r="BT77" s="418">
        <v>58.33</v>
      </c>
      <c r="BU77" s="400">
        <v>53.92</v>
      </c>
      <c r="BV77" s="415">
        <v>59.88</v>
      </c>
    </row>
    <row r="78" spans="1:74" s="385" customFormat="1">
      <c r="A78" s="500"/>
      <c r="B78" s="376" t="s">
        <v>161</v>
      </c>
      <c r="C78" s="501"/>
      <c r="D78" s="502">
        <v>75.5</v>
      </c>
      <c r="E78" s="502">
        <v>70.400000000000006</v>
      </c>
      <c r="F78" s="502">
        <v>64.5</v>
      </c>
      <c r="G78" s="503">
        <v>71.5</v>
      </c>
      <c r="H78" s="677"/>
      <c r="I78" s="678">
        <v>4.3</v>
      </c>
      <c r="J78" s="681">
        <v>5</v>
      </c>
      <c r="K78" s="504"/>
      <c r="L78" s="505">
        <v>47.5</v>
      </c>
      <c r="M78" s="505">
        <v>51.8</v>
      </c>
      <c r="N78" s="505">
        <v>43</v>
      </c>
      <c r="O78" s="506"/>
      <c r="P78" s="504"/>
      <c r="Q78" s="505">
        <v>64.5</v>
      </c>
      <c r="R78" s="505">
        <v>42.6</v>
      </c>
      <c r="S78" s="505">
        <v>45</v>
      </c>
      <c r="T78" s="506">
        <v>52</v>
      </c>
      <c r="U78" s="510"/>
      <c r="V78" s="505"/>
      <c r="W78" s="511"/>
      <c r="X78" s="505"/>
      <c r="Y78" s="506">
        <v>32</v>
      </c>
      <c r="Z78" s="504"/>
      <c r="AA78" s="505"/>
      <c r="AB78" s="505"/>
      <c r="AC78" s="505"/>
      <c r="AD78" s="506">
        <v>48</v>
      </c>
      <c r="AE78" s="504"/>
      <c r="AF78" s="505"/>
      <c r="AG78" s="505"/>
      <c r="AH78" s="505">
        <v>42</v>
      </c>
      <c r="AI78" s="506"/>
      <c r="AJ78" s="504"/>
      <c r="AK78" s="505"/>
      <c r="AL78" s="505"/>
      <c r="AM78" s="505"/>
      <c r="AN78" s="513"/>
      <c r="AO78" s="504"/>
      <c r="AP78" s="505"/>
      <c r="AQ78" s="505"/>
      <c r="AR78" s="505"/>
      <c r="AS78" s="506"/>
      <c r="AT78" s="504"/>
      <c r="AU78" s="505"/>
      <c r="AV78" s="505"/>
      <c r="AW78" s="505"/>
      <c r="AX78" s="506"/>
      <c r="AY78" s="504"/>
      <c r="AZ78" s="505"/>
      <c r="BA78" s="505">
        <v>54</v>
      </c>
      <c r="BB78" s="505">
        <v>50.5</v>
      </c>
      <c r="BC78" s="506"/>
      <c r="BD78" s="504"/>
      <c r="BE78" s="505"/>
      <c r="BF78" s="505"/>
      <c r="BG78" s="505"/>
      <c r="BH78" s="506"/>
      <c r="BI78" s="504"/>
      <c r="BJ78" s="514"/>
      <c r="BK78" s="505"/>
      <c r="BL78" s="505"/>
      <c r="BM78" s="506"/>
      <c r="BN78" s="504"/>
      <c r="BO78" s="514"/>
      <c r="BP78" s="505"/>
      <c r="BQ78" s="506"/>
      <c r="BR78" s="558"/>
      <c r="BS78" s="505">
        <v>60.55</v>
      </c>
      <c r="BT78" s="515">
        <v>54.7</v>
      </c>
      <c r="BU78" s="505">
        <v>49</v>
      </c>
      <c r="BV78" s="506">
        <v>50.87</v>
      </c>
    </row>
    <row r="79" spans="1:74">
      <c r="A79" s="390">
        <v>74</v>
      </c>
      <c r="B79" s="22" t="s">
        <v>115</v>
      </c>
      <c r="C79" s="455">
        <v>81</v>
      </c>
      <c r="D79" s="399">
        <v>87.93</v>
      </c>
      <c r="E79" s="399">
        <v>87.94</v>
      </c>
      <c r="F79" s="399">
        <v>83.54</v>
      </c>
      <c r="G79" s="413">
        <v>77.63</v>
      </c>
      <c r="H79" s="673">
        <v>5</v>
      </c>
      <c r="I79" s="682">
        <v>4.7</v>
      </c>
      <c r="J79" s="679">
        <v>5</v>
      </c>
      <c r="K79" s="414">
        <v>76</v>
      </c>
      <c r="L79" s="400">
        <v>80</v>
      </c>
      <c r="M79" s="400">
        <v>71.77</v>
      </c>
      <c r="N79" s="400">
        <v>75.5</v>
      </c>
      <c r="O79" s="415">
        <v>55.2</v>
      </c>
      <c r="P79" s="472">
        <v>87</v>
      </c>
      <c r="Q79" s="400">
        <v>79.16</v>
      </c>
      <c r="R79" s="400">
        <v>69.12</v>
      </c>
      <c r="S79" s="400">
        <v>87</v>
      </c>
      <c r="T79" s="415">
        <v>74.5</v>
      </c>
      <c r="U79" s="467">
        <v>90</v>
      </c>
      <c r="V79" s="400">
        <v>65</v>
      </c>
      <c r="W79" s="403">
        <v>82.66</v>
      </c>
      <c r="X79" s="400">
        <v>81.5</v>
      </c>
      <c r="Y79" s="415">
        <v>67.33</v>
      </c>
      <c r="Z79" s="414"/>
      <c r="AA79" s="400">
        <v>72</v>
      </c>
      <c r="AB79" s="400">
        <v>61</v>
      </c>
      <c r="AC79" s="400"/>
      <c r="AD79" s="415"/>
      <c r="AE79" s="467">
        <v>62</v>
      </c>
      <c r="AF79" s="400">
        <v>83.5</v>
      </c>
      <c r="AG79" s="400">
        <v>74.75</v>
      </c>
      <c r="AH79" s="400">
        <v>66</v>
      </c>
      <c r="AI79" s="415">
        <v>80</v>
      </c>
      <c r="AJ79" s="497">
        <v>73</v>
      </c>
      <c r="AK79" s="400">
        <v>70.599999999999994</v>
      </c>
      <c r="AL79" s="400">
        <v>44</v>
      </c>
      <c r="AM79" s="400">
        <v>95</v>
      </c>
      <c r="AN79" s="416">
        <v>91</v>
      </c>
      <c r="AO79" s="527">
        <v>47</v>
      </c>
      <c r="AP79" s="400">
        <v>62</v>
      </c>
      <c r="AQ79" s="400">
        <v>73.5</v>
      </c>
      <c r="AR79" s="400"/>
      <c r="AS79" s="415">
        <v>71.75</v>
      </c>
      <c r="AT79" s="414"/>
      <c r="AU79" s="400">
        <v>80</v>
      </c>
      <c r="AV79" s="400">
        <v>81</v>
      </c>
      <c r="AW79" s="400"/>
      <c r="AX79" s="415"/>
      <c r="AY79" s="414"/>
      <c r="AZ79" s="400"/>
      <c r="BA79" s="400"/>
      <c r="BB79" s="400"/>
      <c r="BC79" s="415"/>
      <c r="BD79" s="414"/>
      <c r="BE79" s="400">
        <v>88.66</v>
      </c>
      <c r="BF79" s="400">
        <v>68.8</v>
      </c>
      <c r="BG79" s="400">
        <v>93.5</v>
      </c>
      <c r="BH79" s="415">
        <v>77.3</v>
      </c>
      <c r="BI79" s="414"/>
      <c r="BJ79" s="417"/>
      <c r="BK79" s="400"/>
      <c r="BL79" s="400"/>
      <c r="BM79" s="415"/>
      <c r="BN79" s="414"/>
      <c r="BO79" s="417"/>
      <c r="BP79" s="400"/>
      <c r="BQ79" s="415"/>
      <c r="BR79" s="406">
        <f t="shared" si="1"/>
        <v>73.714285714285708</v>
      </c>
      <c r="BS79" s="400">
        <v>76.38636363636364</v>
      </c>
      <c r="BT79" s="418">
        <v>71.400000000000006</v>
      </c>
      <c r="BU79" s="400">
        <v>83.14</v>
      </c>
      <c r="BV79" s="415">
        <v>74.33</v>
      </c>
    </row>
    <row r="80" spans="1:74">
      <c r="A80" s="390">
        <v>75</v>
      </c>
      <c r="B80" s="22" t="s">
        <v>113</v>
      </c>
      <c r="C80" s="455">
        <v>70</v>
      </c>
      <c r="D80" s="399">
        <v>82.46</v>
      </c>
      <c r="E80" s="399">
        <v>76.72</v>
      </c>
      <c r="F80" s="399">
        <v>86.11</v>
      </c>
      <c r="G80" s="413">
        <v>80.599999999999994</v>
      </c>
      <c r="H80" s="673">
        <v>4.5</v>
      </c>
      <c r="I80" s="682">
        <v>5</v>
      </c>
      <c r="J80" s="679">
        <v>4.7</v>
      </c>
      <c r="K80" s="414">
        <v>82</v>
      </c>
      <c r="L80" s="400">
        <v>79.77</v>
      </c>
      <c r="M80" s="400">
        <v>62.5</v>
      </c>
      <c r="N80" s="400">
        <v>76</v>
      </c>
      <c r="O80" s="415">
        <v>76</v>
      </c>
      <c r="P80" s="472">
        <v>67</v>
      </c>
      <c r="Q80" s="400">
        <v>75.75</v>
      </c>
      <c r="R80" s="400">
        <v>73.14</v>
      </c>
      <c r="S80" s="400">
        <v>59.66</v>
      </c>
      <c r="T80" s="415">
        <v>72.14</v>
      </c>
      <c r="U80" s="467"/>
      <c r="V80" s="400">
        <v>71.5</v>
      </c>
      <c r="W80" s="403">
        <v>70</v>
      </c>
      <c r="X80" s="400"/>
      <c r="Y80" s="415">
        <v>76.66</v>
      </c>
      <c r="Z80" s="497">
        <v>40</v>
      </c>
      <c r="AA80" s="400">
        <v>100</v>
      </c>
      <c r="AB80" s="400"/>
      <c r="AC80" s="400">
        <v>81.5</v>
      </c>
      <c r="AD80" s="415">
        <v>84</v>
      </c>
      <c r="AE80" s="467"/>
      <c r="AF80" s="400">
        <v>77.33</v>
      </c>
      <c r="AG80" s="400"/>
      <c r="AH80" s="400">
        <v>100</v>
      </c>
      <c r="AI80" s="415">
        <v>84</v>
      </c>
      <c r="AJ80" s="497">
        <v>56</v>
      </c>
      <c r="AK80" s="400">
        <v>51.5</v>
      </c>
      <c r="AL80" s="400">
        <v>59</v>
      </c>
      <c r="AM80" s="400">
        <v>66.2</v>
      </c>
      <c r="AN80" s="416">
        <v>69</v>
      </c>
      <c r="AO80" s="527">
        <v>82</v>
      </c>
      <c r="AP80" s="400">
        <v>51.55</v>
      </c>
      <c r="AQ80" s="400">
        <v>53.25</v>
      </c>
      <c r="AR80" s="400">
        <v>68</v>
      </c>
      <c r="AS80" s="415">
        <v>61</v>
      </c>
      <c r="AT80" s="414"/>
      <c r="AU80" s="400">
        <v>77</v>
      </c>
      <c r="AV80" s="400">
        <v>48</v>
      </c>
      <c r="AW80" s="400">
        <v>75</v>
      </c>
      <c r="AX80" s="415"/>
      <c r="AY80" s="414"/>
      <c r="AZ80" s="400"/>
      <c r="BA80" s="400"/>
      <c r="BB80" s="400"/>
      <c r="BC80" s="415"/>
      <c r="BD80" s="414"/>
      <c r="BE80" s="400">
        <v>72.16</v>
      </c>
      <c r="BF80" s="400">
        <v>73.33</v>
      </c>
      <c r="BG80" s="400">
        <v>84</v>
      </c>
      <c r="BH80" s="415">
        <v>75</v>
      </c>
      <c r="BI80" s="414"/>
      <c r="BJ80" s="417"/>
      <c r="BK80" s="400"/>
      <c r="BL80" s="400"/>
      <c r="BM80" s="415"/>
      <c r="BN80" s="414"/>
      <c r="BO80" s="417"/>
      <c r="BP80" s="400"/>
      <c r="BQ80" s="415"/>
      <c r="BR80" s="406">
        <f t="shared" si="1"/>
        <v>66.166666666666671</v>
      </c>
      <c r="BS80" s="400">
        <v>72.86363636363636</v>
      </c>
      <c r="BT80" s="418">
        <v>64.489999999999995</v>
      </c>
      <c r="BU80" s="400">
        <v>77.38</v>
      </c>
      <c r="BV80" s="415">
        <v>75.37</v>
      </c>
    </row>
    <row r="81" spans="1:74" ht="15.75" thickBot="1">
      <c r="A81" s="390">
        <v>76</v>
      </c>
      <c r="B81" s="22" t="s">
        <v>116</v>
      </c>
      <c r="C81" s="455">
        <v>68</v>
      </c>
      <c r="D81" s="399">
        <v>74.66</v>
      </c>
      <c r="E81" s="399">
        <v>76.25</v>
      </c>
      <c r="F81" s="399">
        <v>74</v>
      </c>
      <c r="G81" s="413">
        <v>74</v>
      </c>
      <c r="H81" s="673">
        <v>4.33</v>
      </c>
      <c r="I81" s="682">
        <v>4</v>
      </c>
      <c r="J81" s="679">
        <v>5</v>
      </c>
      <c r="K81" s="414">
        <v>46</v>
      </c>
      <c r="L81" s="400">
        <v>63</v>
      </c>
      <c r="M81" s="400">
        <v>54.5</v>
      </c>
      <c r="N81" s="400">
        <v>62.33</v>
      </c>
      <c r="O81" s="415"/>
      <c r="P81" s="472">
        <v>61</v>
      </c>
      <c r="Q81" s="400"/>
      <c r="R81" s="400">
        <v>70</v>
      </c>
      <c r="S81" s="400">
        <v>64.33</v>
      </c>
      <c r="T81" s="415">
        <v>77</v>
      </c>
      <c r="U81" s="467">
        <v>52</v>
      </c>
      <c r="V81" s="400"/>
      <c r="W81" s="403">
        <v>62</v>
      </c>
      <c r="X81" s="400"/>
      <c r="Y81" s="415">
        <v>68</v>
      </c>
      <c r="Z81" s="497">
        <v>56</v>
      </c>
      <c r="AA81" s="400"/>
      <c r="AB81" s="400">
        <v>66</v>
      </c>
      <c r="AC81" s="400">
        <v>59.33</v>
      </c>
      <c r="AD81" s="415"/>
      <c r="AE81" s="467">
        <v>38</v>
      </c>
      <c r="AF81" s="400">
        <v>52.33</v>
      </c>
      <c r="AG81" s="400"/>
      <c r="AH81" s="400">
        <v>41</v>
      </c>
      <c r="AI81" s="415"/>
      <c r="AJ81" s="497">
        <v>7</v>
      </c>
      <c r="AK81" s="425"/>
      <c r="AL81" s="425"/>
      <c r="AM81" s="425"/>
      <c r="AN81" s="426">
        <v>48</v>
      </c>
      <c r="AO81" s="527">
        <v>47</v>
      </c>
      <c r="AP81" s="400"/>
      <c r="AQ81" s="400"/>
      <c r="AR81" s="400"/>
      <c r="AS81" s="415">
        <v>57.5</v>
      </c>
      <c r="AT81" s="414">
        <v>67</v>
      </c>
      <c r="AU81" s="400"/>
      <c r="AV81" s="400"/>
      <c r="AW81" s="400"/>
      <c r="AX81" s="415"/>
      <c r="AY81" s="414"/>
      <c r="AZ81" s="400"/>
      <c r="BA81" s="400"/>
      <c r="BB81" s="400">
        <v>62</v>
      </c>
      <c r="BC81" s="415"/>
      <c r="BD81" s="414">
        <v>64</v>
      </c>
      <c r="BE81" s="400"/>
      <c r="BF81" s="400"/>
      <c r="BG81" s="400">
        <v>63</v>
      </c>
      <c r="BH81" s="415"/>
      <c r="BI81" s="414"/>
      <c r="BJ81" s="417"/>
      <c r="BK81" s="400"/>
      <c r="BL81" s="400"/>
      <c r="BM81" s="415"/>
      <c r="BN81" s="414"/>
      <c r="BO81" s="417"/>
      <c r="BP81" s="400"/>
      <c r="BQ81" s="415"/>
      <c r="BR81" s="406">
        <f t="shared" si="1"/>
        <v>50.6</v>
      </c>
      <c r="BS81" s="400">
        <v>63.935000000000002</v>
      </c>
      <c r="BT81" s="418">
        <v>65.75</v>
      </c>
      <c r="BU81" s="400">
        <v>60.85</v>
      </c>
      <c r="BV81" s="415">
        <v>64.900000000000006</v>
      </c>
    </row>
    <row r="82" spans="1:74">
      <c r="A82" s="396">
        <v>77</v>
      </c>
      <c r="B82" s="391" t="s">
        <v>114</v>
      </c>
      <c r="C82" s="458">
        <v>76</v>
      </c>
      <c r="D82" s="402">
        <v>83.83</v>
      </c>
      <c r="E82" s="402">
        <v>85.76</v>
      </c>
      <c r="F82" s="402">
        <v>78.44</v>
      </c>
      <c r="G82" s="427">
        <v>73.37</v>
      </c>
      <c r="H82" s="675">
        <v>5</v>
      </c>
      <c r="I82" s="682">
        <v>4.8</v>
      </c>
      <c r="J82" s="679">
        <v>4.7</v>
      </c>
      <c r="K82" s="428">
        <v>42</v>
      </c>
      <c r="L82" s="403">
        <v>65</v>
      </c>
      <c r="M82" s="403">
        <v>74.569999999999993</v>
      </c>
      <c r="N82" s="403">
        <v>66.599999999999994</v>
      </c>
      <c r="O82" s="429">
        <v>46.6</v>
      </c>
      <c r="P82" s="475">
        <v>70</v>
      </c>
      <c r="Q82" s="403">
        <v>62.33</v>
      </c>
      <c r="R82" s="403">
        <v>65</v>
      </c>
      <c r="S82" s="403">
        <v>55</v>
      </c>
      <c r="T82" s="429">
        <v>59.4</v>
      </c>
      <c r="U82" s="469"/>
      <c r="V82" s="403">
        <v>53</v>
      </c>
      <c r="W82" s="403">
        <v>50</v>
      </c>
      <c r="X82" s="403">
        <v>77</v>
      </c>
      <c r="Y82" s="429"/>
      <c r="Z82" s="498">
        <v>62</v>
      </c>
      <c r="AA82" s="403">
        <v>77</v>
      </c>
      <c r="AB82" s="403">
        <v>81</v>
      </c>
      <c r="AC82" s="403">
        <v>64.75</v>
      </c>
      <c r="AD82" s="429">
        <v>66</v>
      </c>
      <c r="AE82" s="469">
        <v>49</v>
      </c>
      <c r="AF82" s="403">
        <v>58</v>
      </c>
      <c r="AG82" s="403">
        <v>57</v>
      </c>
      <c r="AH82" s="403">
        <v>56.5</v>
      </c>
      <c r="AI82" s="429"/>
      <c r="AJ82" s="498">
        <v>75</v>
      </c>
      <c r="AK82" s="409">
        <v>78</v>
      </c>
      <c r="AL82" s="409">
        <v>50</v>
      </c>
      <c r="AM82" s="409"/>
      <c r="AN82" s="430">
        <v>50</v>
      </c>
      <c r="AO82" s="529">
        <v>62</v>
      </c>
      <c r="AP82" s="403"/>
      <c r="AQ82" s="403">
        <v>54</v>
      </c>
      <c r="AR82" s="403"/>
      <c r="AS82" s="429">
        <v>58</v>
      </c>
      <c r="AT82" s="428"/>
      <c r="AU82" s="403"/>
      <c r="AV82" s="403">
        <v>100</v>
      </c>
      <c r="AW82" s="403"/>
      <c r="AX82" s="429"/>
      <c r="AY82" s="428"/>
      <c r="AZ82" s="403"/>
      <c r="BA82" s="403"/>
      <c r="BB82" s="403"/>
      <c r="BC82" s="429"/>
      <c r="BD82" s="428">
        <v>75</v>
      </c>
      <c r="BE82" s="403">
        <v>79</v>
      </c>
      <c r="BF82" s="403">
        <v>86</v>
      </c>
      <c r="BG82" s="403">
        <v>59</v>
      </c>
      <c r="BH82" s="429">
        <v>69.5</v>
      </c>
      <c r="BI82" s="428"/>
      <c r="BJ82" s="431"/>
      <c r="BK82" s="403"/>
      <c r="BL82" s="403"/>
      <c r="BM82" s="429"/>
      <c r="BN82" s="428"/>
      <c r="BO82" s="431"/>
      <c r="BP82" s="403"/>
      <c r="BQ82" s="429"/>
      <c r="BR82" s="406">
        <f t="shared" si="1"/>
        <v>63.875</v>
      </c>
      <c r="BS82" s="403">
        <v>69.61</v>
      </c>
      <c r="BT82" s="432">
        <v>70.33</v>
      </c>
      <c r="BU82" s="403">
        <v>65.319999999999993</v>
      </c>
      <c r="BV82" s="429">
        <v>60.41</v>
      </c>
    </row>
    <row r="83" spans="1:74" ht="45.75" thickBot="1">
      <c r="A83" s="397">
        <v>78</v>
      </c>
      <c r="B83" s="6" t="s">
        <v>190</v>
      </c>
      <c r="C83" s="433">
        <v>75</v>
      </c>
      <c r="D83" s="404"/>
      <c r="E83" s="404"/>
      <c r="F83" s="404"/>
      <c r="G83" s="404"/>
      <c r="H83" s="676"/>
      <c r="I83" s="682"/>
      <c r="J83" s="679"/>
      <c r="K83" s="433">
        <v>59</v>
      </c>
      <c r="L83" s="404"/>
      <c r="M83" s="404"/>
      <c r="N83" s="404"/>
      <c r="O83" s="404"/>
      <c r="P83" s="433"/>
      <c r="Q83" s="404"/>
      <c r="R83" s="404"/>
      <c r="S83" s="404"/>
      <c r="T83" s="404"/>
      <c r="U83" s="470"/>
      <c r="V83" s="404"/>
      <c r="W83" s="404"/>
      <c r="X83" s="404"/>
      <c r="Y83" s="404"/>
      <c r="Z83" s="433"/>
      <c r="AA83" s="404"/>
      <c r="AB83" s="404"/>
      <c r="AC83" s="404"/>
      <c r="AD83" s="404"/>
      <c r="AE83" s="433"/>
      <c r="AF83" s="404"/>
      <c r="AG83" s="404"/>
      <c r="AH83" s="404"/>
      <c r="AI83" s="404"/>
      <c r="AJ83" s="433"/>
      <c r="AK83" s="404"/>
      <c r="AL83" s="404"/>
      <c r="AM83" s="404"/>
      <c r="AN83" s="404"/>
      <c r="AO83" s="433"/>
      <c r="AP83" s="404"/>
      <c r="AQ83" s="404"/>
      <c r="AR83" s="404"/>
      <c r="AS83" s="404"/>
      <c r="AT83" s="433">
        <v>75</v>
      </c>
      <c r="AU83" s="404"/>
      <c r="AV83" s="404"/>
      <c r="AW83" s="404"/>
      <c r="AX83" s="404"/>
      <c r="AY83" s="433"/>
      <c r="AZ83" s="404"/>
      <c r="BA83" s="404"/>
      <c r="BB83" s="404"/>
      <c r="BC83" s="404"/>
      <c r="BD83" s="433">
        <v>87</v>
      </c>
      <c r="BE83" s="404"/>
      <c r="BF83" s="404"/>
      <c r="BG83" s="404"/>
      <c r="BH83" s="404"/>
      <c r="BI83" s="433"/>
      <c r="BJ83" s="404"/>
      <c r="BK83" s="404"/>
      <c r="BL83" s="404"/>
      <c r="BM83" s="404"/>
      <c r="BN83" s="433"/>
      <c r="BO83" s="404"/>
      <c r="BP83" s="404"/>
      <c r="BQ83" s="404"/>
      <c r="BR83" s="406">
        <f t="shared" si="1"/>
        <v>74</v>
      </c>
      <c r="BS83" s="434"/>
      <c r="BT83" s="404"/>
      <c r="BU83" s="404"/>
      <c r="BV83" s="404"/>
    </row>
  </sheetData>
  <mergeCells count="18">
    <mergeCell ref="BD2:BH2"/>
    <mergeCell ref="BI2:BM2"/>
    <mergeCell ref="BN2:BQ2"/>
    <mergeCell ref="BR2:BV2"/>
    <mergeCell ref="AE2:AI2"/>
    <mergeCell ref="AJ2:AN2"/>
    <mergeCell ref="AO2:AS2"/>
    <mergeCell ref="AT2:AX2"/>
    <mergeCell ref="AY2:BC2"/>
    <mergeCell ref="A1:AD1"/>
    <mergeCell ref="A2:A3"/>
    <mergeCell ref="B2:B3"/>
    <mergeCell ref="C2:G2"/>
    <mergeCell ref="K2:O2"/>
    <mergeCell ref="P2:T2"/>
    <mergeCell ref="U2:Y2"/>
    <mergeCell ref="Z2:AD2"/>
    <mergeCell ref="H2:J2"/>
  </mergeCells>
  <pageMargins left="0.70866141732283472" right="0.70866141732283472"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ср.балл</vt:lpstr>
      <vt:lpstr>100_б</vt:lpstr>
      <vt:lpstr>100Б_всеОО</vt:lpstr>
      <vt:lpstr>двойки</vt:lpstr>
      <vt:lpstr>двойки-после_пересдачи</vt:lpstr>
      <vt:lpstr>80-99б</vt:lpstr>
      <vt:lpstr>по годам</vt:lpstr>
      <vt:lpstr>ср_балл</vt:lpstr>
      <vt:lpstr>ср_балл по годам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Булгакова Татьяна Евгеньевна</dc:creator>
  <cp:lastModifiedBy>Булгакова Татьяна Евгеньевна</cp:lastModifiedBy>
  <cp:lastPrinted>2022-09-01T08:55:07Z</cp:lastPrinted>
  <dcterms:created xsi:type="dcterms:W3CDTF">2021-06-08T08:27:06Z</dcterms:created>
  <dcterms:modified xsi:type="dcterms:W3CDTF">2022-09-21T12:07:46Z</dcterms:modified>
</cp:coreProperties>
</file>